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8448" firstSheet="1" activeTab="3"/>
  </bookViews>
  <sheets>
    <sheet name="Kangatang" sheetId="10" state="veryHidden" r:id="rId1"/>
    <sheet name="bieu 1" sheetId="6" r:id="rId2"/>
    <sheet name="Bieu 2" sheetId="8" r:id="rId3"/>
    <sheet name="bieu 3" sheetId="7" r:id="rId4"/>
    <sheet name="Bieu 4" sheetId="9" r:id="rId5"/>
  </sheets>
  <calcPr calcId="144525"/>
</workbook>
</file>

<file path=xl/calcChain.xml><?xml version="1.0" encoding="utf-8"?>
<calcChain xmlns="http://schemas.openxmlformats.org/spreadsheetml/2006/main">
  <c r="C16" i="7" l="1"/>
  <c r="F17" i="9" l="1"/>
  <c r="D9" i="8"/>
  <c r="C6" i="6" l="1"/>
  <c r="I17" i="9" l="1"/>
  <c r="G17" i="9"/>
  <c r="H17" i="9"/>
  <c r="E10" i="9"/>
  <c r="D10" i="9" s="1"/>
  <c r="D17" i="9" s="1"/>
  <c r="H9" i="8" l="1"/>
  <c r="G9" i="8"/>
  <c r="E15" i="9" l="1"/>
  <c r="E8" i="8" l="1"/>
  <c r="J8" i="8" l="1"/>
  <c r="J9" i="8" s="1"/>
  <c r="E9" i="8"/>
  <c r="J16" i="9"/>
  <c r="J14" i="9"/>
  <c r="E9" i="9"/>
  <c r="E8" i="9"/>
  <c r="E7" i="9"/>
  <c r="E17" i="9" l="1"/>
  <c r="J7" i="9"/>
  <c r="J17" i="9" s="1"/>
</calcChain>
</file>

<file path=xl/sharedStrings.xml><?xml version="1.0" encoding="utf-8"?>
<sst xmlns="http://schemas.openxmlformats.org/spreadsheetml/2006/main" count="146" uniqueCount="93">
  <si>
    <t>STT</t>
  </si>
  <si>
    <t>Danh mục dự án</t>
  </si>
  <si>
    <t>Địa điểm</t>
  </si>
  <si>
    <t>Ghi chú</t>
  </si>
  <si>
    <t>Tổng cộng</t>
  </si>
  <si>
    <t>Chia ra các loại đất</t>
  </si>
  <si>
    <t>Đất trồng lúa</t>
  </si>
  <si>
    <t>Trong đó</t>
  </si>
  <si>
    <t>Đất rừng phòng hộ</t>
  </si>
  <si>
    <t>Đất trồng lúa 2 vụ</t>
  </si>
  <si>
    <t>Đất trồng lúa 1 vụ</t>
  </si>
  <si>
    <t>Đất trồng lúa nương</t>
  </si>
  <si>
    <t>Diện tích sử dụng đất</t>
  </si>
  <si>
    <t>Căn cứ pháp lý thực hiện</t>
  </si>
  <si>
    <t>Căn cứ pháp lý thực hiện, đề nghị điều chỉnh</t>
  </si>
  <si>
    <t>Đất khác</t>
  </si>
  <si>
    <t>Tổng</t>
  </si>
  <si>
    <t xml:space="preserve">Tổng </t>
  </si>
  <si>
    <r>
      <t xml:space="preserve">Vị trí của dự án </t>
    </r>
    <r>
      <rPr>
        <i/>
        <sz val="12"/>
        <color theme="1"/>
        <rFont val="Times New Roman"/>
        <family val="1"/>
      </rPr>
      <t>(Theo bản đồ Quy hoạch, kế hoạch sử dụng</t>
    </r>
  </si>
  <si>
    <t>Đường giao thông Tả Phìn-Huổi Só-Sông Đà</t>
  </si>
  <si>
    <t>Xã Tả Phìn, Tủa Thàng, Huổi Só</t>
  </si>
  <si>
    <t>Dự án đã được HĐND tỉnh chấp thuận tại Nghị quyết số 44/NQ-HĐND ngày 22/8/2021 với diện tích 7,11 ha; bổ sung diện tích 16,59 ha</t>
  </si>
  <si>
    <t>Quyết định số 2168/QĐ-HĐND ngày 25/11/2022 của UBND tỉnh Điện Biên phê duyệt dự án ĐTXD công trình: Nâng cấp đường giao thông Tả Phìn - Huổi Só - Sông Đà, vùng tái định cư huyện Tủa Chùa</t>
  </si>
  <si>
    <t>Xã Tủa Thàng</t>
  </si>
  <si>
    <t>Thị trấn Tủa Chùa</t>
  </si>
  <si>
    <t xml:space="preserve">Quyết định số 1415/QĐ-UBND ngày 13/8/2022 của UBND tỉnh Điện Biên Phê duyệt dự án đầu tư xây dựng công trình: Sân vận động huyện Tủa Chùa; </t>
  </si>
  <si>
    <t>Đường giao thông Hấu Chua - Làng Giang, xã Sín Chải</t>
  </si>
  <si>
    <t>Xã Sín Chải</t>
  </si>
  <si>
    <t>Quyết định số 249/QĐ-UBND ngày 15/3/2023 của UBND huyện Tủa Chùa Phê duyệt Báo cáo kinh tế - kỹ thuật đầu tư xây dựng công trình: Đường giao thông Hấu Chua - Làng Giang, xã Sín Chải</t>
  </si>
  <si>
    <t>Quyết định số 2166/QĐ-HĐND ngày 25/11/2022 của UBND tỉnh Điện Biên phê duyệt dự án ĐTXD công trình:  Đường Đề Chu - Tủa Thàng, xã Tủa Thàng, vùng tái định cư huyện Tủa Chùa</t>
  </si>
  <si>
    <t>Công trình: Nâng cấp tuyến đường thị trấn - Đề Dê Hu - Sính Phình</t>
  </si>
  <si>
    <t>Thị trấn Tủa Chùa, Sính Phình</t>
  </si>
  <si>
    <t xml:space="preserve">Dự án đã được HĐND tỉnh chấp thuận tại Nghị quyết số 139/NQ-NQ-HĐND ngày 06/12/2019 của HDND tỉnh Điện Biên với diện tích 3,05 ha; bổ sung thêm diện tích 5,79 ha </t>
  </si>
  <si>
    <t>Quyết định số 1413/QĐ-UBND ngày 13/8/2022 của UBND tỉnh Điện Biên phê duyệt dự án công trình: Nâng cấp tuyến đường thị trấn - Đề Dê Hu - Sính Phình</t>
  </si>
  <si>
    <t>Vị trí của dự án (Theo kế hoạch sử dụng đất)</t>
  </si>
  <si>
    <t>Dự án đã được HĐND tỉnh chấp thuận thu hồi đất tại Nghị quyết số 44/NQ-HĐND ngày 22/8/2021 với diện tích 7,11 ha trong đó LUN 2,61 ha; điều chỉnh diện tích tăng thêm trong đó LUK: 0,2 ha; RPH: 1,02 ha)</t>
  </si>
  <si>
    <t>Đường sản xuất cụm dân cư Tà Si Láng, xã Tủa Thàng</t>
  </si>
  <si>
    <t xml:space="preserve"> Xã Tủa Thàng</t>
  </si>
  <si>
    <t>Quyết định số  1385/QĐ-UBND ngày 09/12/2020 của UBND tỉnh Điện Biên về chủ trương đầu tư Đường sản xuất cụm dân cư Tà Si láng, xã Tủa Thàng, vùng tái định cư huyện Tủa Chùa</t>
  </si>
  <si>
    <t>Dự án đã được HĐND tỉnh chấp thuận thu hồi đất tại Nghị quyết số 127/NQ-HĐND ngày 09/12/2022 với diện tích 3,44 ha; điều chỉnh bổ sung thêm loại đất LUK 0,33 ha</t>
  </si>
  <si>
    <t>Kè chống sạt lở suối Huổi Luông, thôn bản Hột, xã Mường Đun, huyện Tủa Chùa</t>
  </si>
  <si>
    <t>Xã Mường Dun</t>
  </si>
  <si>
    <t>Quyết định số 842/QĐ-UBND ngày 24/8/2020 của UBND tỉnh Điện Biên Phê duyệt chủ trương đầu tư Kè chống sạt lở suối Huổi Luông, thôn bản Hột, xã Mường Đun, huyện Tủa Chùa; Quyết định số 741/QĐ-UBND ngày 27/4/2023 của UBND tỉnh Điện Biên về phê duyệt điều chỉnh thời gian thực hiện và kế hoạch lựa chọn nhà thầu (giai đoạn 2) dự án đầu tư xây dựng công trình Kè chống sạt lở suối Huổi Luông, thôn bản Hột, xã Mường Đun, huyện Tủa Chùa</t>
  </si>
  <si>
    <t>Dự án đã được HĐND tỉnh chấp thuận thu hồi đất tại Nghị quyết số 147/NQ-HĐND ngày 14/7/2023; diện tích bổ sung RPH 0,61 ha</t>
  </si>
  <si>
    <t>Nâng cấp tuyến đường Pằng Dề (Xá Nhè) - Phình Sáng, Tuần Giáo</t>
  </si>
  <si>
    <t>Xã Xá Nhè</t>
  </si>
  <si>
    <t>Quyết định số 2259/QĐ-UBND ngày 2/12/2022 của UBND tỉnh Điện Biên về việc giao kế hoạch đầu tư vốn ngân sách nhà nước năm 2023 tỉnh Điện Biên.</t>
  </si>
  <si>
    <t xml:space="preserve">Dự án đã được HĐND tỉnh chấp thuận tại  Nghị quyết số số 44/NQ-HĐND ngày 22/8/2021 với diện tích LUN 0,05 ha; tên dự án: Nâng cấp tuyến đường Tà Huổi Tráng - Đề Chu,, xã Tủa Thàng huyện Tủa Chùa (Đường Đề Chu - Tủa Thàng, xã Thủa Thàng); bổ sung diện tích LUK 0,01 ha;  </t>
  </si>
  <si>
    <t>Dự án đã được HĐND tỉnh chấp thuận tại Nghị quyết số 127/NQ-HĐND ngày 09/12/2022 với diện tích 3,44 ha, bổ sung diện tích 0,33 ha.</t>
  </si>
  <si>
    <t>Thủy Điện Nậm Seo</t>
  </si>
  <si>
    <t>Quyết định số 1487/QĐ-UBND ngày 20/12/2022 của Công ty Điện lực Điện Biên về việc phê duyệt báo cáo kinh tế kỹ thuật – dự toán Công trình: San tải, giảm bán kính cấp điện các TBA phân phối và cải tạo lưới điện hạ áp để nâng cao độ ổn định cung cấp điện khu vực Tủa Chùa năm 2023</t>
  </si>
  <si>
    <t>Các xã, thị trấn</t>
  </si>
  <si>
    <t xml:space="preserve">Các xã, thị trấn </t>
  </si>
  <si>
    <t>Dự án đã được HĐND tỉnh chấp thuận tại  Nghị quyết số số 44/NQ-HĐND ngày 22/8/2021 với diện tích 1,69 ha; tên dự án: Nâng cấp tuyến đường Tà Huổi Tráng - Đề Chu, xã Tủa Thàng huyện Tủa Chùa (Đường Đề Chu - Tủa Thàng, xã Tủa Thàng); bổ sung diện tích 12,05 ha;  thay đổi tên dự án:  Đường Đề Chu - Tủa Thàng, xã Tủa Thàng, vùng tái định cư huyện Tủa Chùa</t>
  </si>
  <si>
    <t>Nghị Quyết số 127/NQ-HĐND ngày 09/12/2022 của Hội đồng nhân dân tỉnh Điện Biên với diện tích 0,30 ha; bổ sung thêm diện tích 0,01 ha</t>
  </si>
  <si>
    <t xml:space="preserve">Dự án đã được HĐND tỉnh chấp thuận tại Nghị quyết số 147/NQ-HĐND ngày 14/7/2023 với diện tích 2,20 ha; bổ sung 0,61ha </t>
  </si>
  <si>
    <t>Dự án đã được HĐND tỉnh chấp thuận tại Nghị quyết số 147/NQ-HĐND ngày 14/7/2023 với tổng diện tích 8,50 ha; điều chỉnh bổ sung diện tích RPH 0,2 ha</t>
  </si>
  <si>
    <t>Dự án đã được HĐND tỉnh chấp thuận tại Nghị quyết số 147/NQ-HĐND ngày 14/7/2023 với tổng diện tích 8,50 ha; điều chỉnh bổ sung diện tích 0,2 ha</t>
  </si>
  <si>
    <t>Xã Mường Đun</t>
  </si>
  <si>
    <t>Dự án đã được HĐND tỉnh chấp thuận tại Nghị quyết số 204/NQ-HĐND ngày 8/12/2020 của HĐND tỉnh Điện Biên; Nghị quyết số 65/NQ-HĐND ngày 9/12/2021 của HĐND tỉnh Điện Biên với diện tích 2,5 ha; điều chỉnh bổ sung thêm loại đất LUC 1,35 ha</t>
  </si>
  <si>
    <t xml:space="preserve">                                                                           Đơn vị tính: ha</t>
  </si>
  <si>
    <t>Công trình: Mở mới tuyến đường từ Tà Dung vào khu sản xuất Chớ Tính 3, xã Tả Phìn</t>
  </si>
  <si>
    <t>Xã Tả Phìn</t>
  </si>
  <si>
    <t>Quyết định số 3141/QĐ-UBND ngày 06/12/2023 của UBND huyện Tủa Chùa Quyết định Phê duyệt Báo cáo kinh tế - kỹ thuật đầu tư xây dựng công trình: Mở mới tuyến đường từ Tà Dung vào khu sản xuất Chớ Tính 3, xã Tả Phìn</t>
  </si>
  <si>
    <t xml:space="preserve">                                                                                Đơn vị tính: ha</t>
  </si>
  <si>
    <t xml:space="preserve">                                                           Đơn vị tính: ha</t>
  </si>
  <si>
    <t xml:space="preserve">                                 Đơn vị tính: ha</t>
  </si>
  <si>
    <t>Dự án đã được HĐND tỉnh chấp thuận thu hồi đất tại Nghị quyết số 44/NQ-HĐND ngày 22/8/2021 với diện tích 5,49 ha; điều chỉnh dsung diện tích 3,12 ha</t>
  </si>
  <si>
    <t>Cải tạo nâng cấp đường Tủa Thàng - Phi Giàng 1 - Phi Giàng 2 - Huổi Trẳng, huyện Tủa Chùa</t>
  </si>
  <si>
    <t>Dự án đã được HĐND tỉnh chấp thuận tại Nghị quyết số 204/NQ-HĐND ngày 8/12/2020 của HĐND tỉnh Điện Biên; Nghị quyết số 65/NQ-HĐND ngày 9/12/2021 của HĐND tỉnh Điện Biên với diện tích 2,5 ha; điều chỉnh bổ sung diện tích 1,35 ha.</t>
  </si>
  <si>
    <t>Dự án đã được HĐND tỉnh chấp thuận tại Nghị quyết số 127/NQ-HĐND ngày 09/12/2022 và Nghị quyết số 172/NQ-HĐND ngày 08/12/2023 của HĐND tỉnh Điện Biên với diện tích 17,6 ha, điều chỉnh bổ sung diện tích 1,7 ha.</t>
  </si>
  <si>
    <t>Quyết định số 981/QĐ-TTg ngày 15/8/2022 của Thủ tướng chính phủ</t>
  </si>
  <si>
    <t>Dự án đã được HĐND tỉnh chấp thuận thu hồi đất tại Nghị quyết số 44/NQ-HĐND ngày 22/8/2021 với diện tích 5,49 ha; điều chỉnh bổ sung diện tích LUK: 3,12 ha</t>
  </si>
  <si>
    <t>Sân vận động huyện Tủa Chùa</t>
  </si>
  <si>
    <t xml:space="preserve"> Đường Đề Chu Tủa Thàng, xã Tủa Thàng, vùng tái định cư huyện Tủa Chùa</t>
  </si>
  <si>
    <t>San tải, giảm bán kính cấp điện các TBA phân phối và cải tạo lưới điện hạ áp để nâng cao độ ổn định cung cấp điện khu vực Tủa Chùa năm 2023</t>
  </si>
  <si>
    <t>Nâng cấp tuyến đường thị trấn - Đề Dê Hu - Sính Phình</t>
  </si>
  <si>
    <t>Kè chống sạt lở suối Huổi Luông, thôn, thôn bản hột, xã Mường Đun, huyện Tủa Chùa</t>
  </si>
  <si>
    <t>Đường Đề Chu Tủa Thàng, xã Tủa Thàng, vùng tái định cư huyện Tủa Chùa</t>
  </si>
  <si>
    <t>Dự án đã được HĐND tỉnh chấp thuận tại Nghị quyết số 127/NQ-HĐND ngày 09/12/2022 và Nghị quyết số 172/NQ-HĐND ngày 08/12/2023 của HĐND tỉnh Điện Biên với diện tích 17,6 ha, bổ sung thêm diện tích 1,7 ha, trong đó bổ sung đất LUC 0,5 ha, LUK 0,5, đất RPH 0,7 ha.</t>
  </si>
  <si>
    <t>Dự án đã được HĐND tỉnh chấp thuận thu hồi đất tại Nghị quyết số số 172/NQ-HĐND ngày 08/12/2023 với diện tích 19,0 ha. Nay đề nghị chấp thuận chuyển mục đích sử dụng đất trồng lúa.</t>
  </si>
  <si>
    <t xml:space="preserve">Xã Mường Báng, xã Xá Nhè </t>
  </si>
  <si>
    <t>Nâng cấp tuyến đường Thị trấn - Sính Phình - Tả Phìn</t>
  </si>
  <si>
    <t>Thị trấn Tủa Chùa, xã Sính Phình, xã Tả Phìn</t>
  </si>
  <si>
    <t>Dự án đã được HĐND tỉnh chấp thuận thu hồi đất tại Nghị quyết số 44/NQ-HĐND ngày 22/8/2021 của HĐND tỉnh Điện Biên; Nghị quyết số 65/NQ-HĐND ngày 9/12/2021 của HĐND tỉnh Điện Biên với diện tích 32,23 ha, bổ sung diện tích 11,35 ha</t>
  </si>
  <si>
    <t xml:space="preserve">Nghị quyết số 196/NQ-HĐND ngày 08/12/2020 của Hội đồng nhân dân tỉnh Điện Biên về phê duyệt chủ trương đầu tư Dự án Nâng cấp tuyến đường Thị trấn - Sính Phình - Tả Phìn,  huyện Tủa Chùa, tỉnh Điện Biên; Quyết định số 976/QĐ-UBND ngày 30/5/2021 của UBND tỉnh Điện Biên về phê duyệt dự án đầu tư xây dựng công trình: Nâng cấp tuyến đường Thị trấn - Sính Phình - Tả Phìn, huyện Tủa Chùa, tỉnh Điện Biên;
</t>
  </si>
  <si>
    <t>Diện tích sử dụng đất đề nghị bổ sung</t>
  </si>
  <si>
    <t>BIỂU 01: DANH MỤC DỰ ÁN CẦN THU HỒI ĐẤT ĐỀ NGHỊ MỚI</t>
  </si>
  <si>
    <t>BIỂU 02: DANH MỤC DỰ ÁN CHUYỂN MỤC ĐÍCH SỬ DỤNG ĐẤT TRỒNG LÚA, ĐẤT RỪNG PHÒNG HỘ ĐỀ NGHỊ MỚI</t>
  </si>
  <si>
    <t>BIỂU 04: DANH MỤC DỰ ÁN CHUYỂN MỤC ĐÍCH SỬ DỤNG ĐẤT TRỒNG LÚA, ĐẤT RỪNG PHÒNG HỘ ĐỀ NGHỊ ĐIỀU CHỈNH, BỔ SUNG (ĐÃ ĐƯỢC HĐND TỈNH THÔNG QUA NHƯNG CÓ THAY ĐỔI VỀ DIỆN TÍCH, TÊN GỌI)</t>
  </si>
  <si>
    <t>(Kèm theo Nghị quyết số            /NQ-HĐND ngày       /       / 2024 của HĐND huyện Tủa Chùa)</t>
  </si>
  <si>
    <t>Stt</t>
  </si>
  <si>
    <t>BIỂU 03: DANH MỤC DỰ ÁN CẦN THU HỒI ĐẤT ĐỀ NGHỊ ĐIỀU CHỈNH, BỔ SUNG (ĐÃ ĐƯỢC HĐND TỈNH THÔNG QUA NHƯNG CÓ THAY ĐỔI VỀ DỊÊN TÍCH, TÊN GỌI)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</si>
</sst>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0">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b/>
      <sz val="11"/>
      <color theme="1"/>
      <name val="Times New Roman"/>
      <family val="1"/>
    </font>
    <font>
      <i/>
      <sz val="14"/>
      <color theme="1"/>
      <name val="Times New Roman"/>
      <family val="1"/>
    </font>
    <font>
      <b/>
      <sz val="10"/>
      <color theme="1"/>
      <name val="Times New Roman"/>
      <family val="1"/>
    </font>
    <font>
      <b/>
      <sz val="14"/>
      <color theme="1"/>
      <name val="Times New Roman"/>
      <family val="1"/>
    </font>
    <font>
      <b/>
      <sz val="13"/>
      <color theme="1"/>
      <name val="Times New Roman"/>
      <family val="1"/>
    </font>
    <font>
      <sz val="13"/>
      <color theme="1"/>
      <name val="Times New Roman"/>
      <family val="1"/>
    </font>
    <font>
      <i/>
      <sz val="13"/>
      <color theme="1"/>
      <name val="Times New Roman"/>
      <family val="1"/>
    </font>
    <font>
      <i/>
      <sz val="12"/>
      <color theme="1"/>
      <name val="Times New Roman"/>
      <family val="1"/>
    </font>
    <font>
      <sz val="11"/>
      <color theme="1"/>
      <name val="Calibri"/>
      <family val="2"/>
      <scheme val="minor"/>
    </font>
    <font>
      <sz val="11"/>
      <color theme="1"/>
      <name val="Calibri"/>
      <family val="2"/>
    </font>
    <font>
      <sz val="10"/>
      <name val="Arial"/>
      <family val="2"/>
    </font>
    <font>
      <sz val="10"/>
      <color theme="1"/>
      <name val="Times New Roman"/>
      <family val="1"/>
    </font>
    <font>
      <sz val="12"/>
      <name val=".VnArial"/>
      <family val="2"/>
    </font>
    <font>
      <b/>
      <sz val="11"/>
      <color theme="1"/>
      <name val="Calibri"/>
      <family val="2"/>
      <scheme val="minor"/>
    </font>
    <font>
      <sz val="11"/>
      <name val="Times New Roman"/>
      <family val="1"/>
    </font>
    <font>
      <i/>
      <sz val="11"/>
      <color theme="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0" fontId="12" fillId="0" borderId="0"/>
    <xf numFmtId="0" fontId="13" fillId="0" borderId="0"/>
    <xf numFmtId="0" fontId="14" fillId="0" borderId="0"/>
    <xf numFmtId="0" fontId="16" fillId="0" borderId="0"/>
  </cellStyleXfs>
  <cellXfs count="100">
    <xf numFmtId="0" fontId="0" fillId="0" borderId="0" xfId="0"/>
    <xf numFmtId="0" fontId="2" fillId="0" borderId="1" xfId="0" applyFont="1" applyBorder="1" applyAlignment="1">
      <alignment horizontal="center" vertical="center" wrapText="1"/>
    </xf>
    <xf numFmtId="0" fontId="0" fillId="0" borderId="0" xfId="0" applyAlignment="1">
      <alignment horizontal="center"/>
    </xf>
    <xf numFmtId="0" fontId="6" fillId="0" borderId="0" xfId="0" applyFont="1" applyAlignment="1">
      <alignment vertical="center"/>
    </xf>
    <xf numFmtId="0" fontId="7" fillId="0" borderId="0" xfId="0" applyFont="1" applyAlignment="1">
      <alignment vertical="center"/>
    </xf>
    <xf numFmtId="0" fontId="9" fillId="0" borderId="1" xfId="0" applyFont="1" applyBorder="1" applyAlignment="1">
      <alignment vertical="center" wrapText="1"/>
    </xf>
    <xf numFmtId="0" fontId="1" fillId="2" borderId="1" xfId="2" applyFont="1" applyFill="1" applyBorder="1" applyAlignment="1">
      <alignment horizontal="left" vertical="center" wrapText="1"/>
    </xf>
    <xf numFmtId="0" fontId="1" fillId="2" borderId="1" xfId="3" applyFont="1" applyFill="1" applyBorder="1" applyAlignment="1">
      <alignment horizontal="left" vertical="center" wrapText="1"/>
    </xf>
    <xf numFmtId="0" fontId="10" fillId="0" borderId="0" xfId="0" applyFont="1" applyBorder="1" applyAlignment="1">
      <alignment horizontal="center" vertical="center" wrapText="1"/>
    </xf>
    <xf numFmtId="0" fontId="0" fillId="0" borderId="0" xfId="0" applyAlignment="1">
      <alignment horizontal="left"/>
    </xf>
    <xf numFmtId="164" fontId="2" fillId="0" borderId="1" xfId="0" applyNumberFormat="1" applyFont="1" applyBorder="1" applyAlignment="1">
      <alignment vertical="center" wrapText="1"/>
    </xf>
    <xf numFmtId="0" fontId="2" fillId="2" borderId="1" xfId="2" quotePrefix="1" applyFont="1" applyFill="1" applyBorder="1" applyAlignment="1">
      <alignment horizontal="left" vertical="center" wrapText="1"/>
    </xf>
    <xf numFmtId="0" fontId="17" fillId="0" borderId="0" xfId="0" applyFont="1"/>
    <xf numFmtId="164" fontId="0" fillId="0" borderId="0" xfId="0" applyNumberFormat="1"/>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164" fontId="8" fillId="0" borderId="1" xfId="0" applyNumberFormat="1" applyFont="1" applyBorder="1" applyAlignment="1">
      <alignment vertical="center" wrapText="1"/>
    </xf>
    <xf numFmtId="0" fontId="0" fillId="0" borderId="0" xfId="0" applyFill="1"/>
    <xf numFmtId="0" fontId="11" fillId="0" borderId="0" xfId="0" applyFont="1" applyFill="1" applyAlignment="1">
      <alignment vertical="center" wrapText="1"/>
    </xf>
    <xf numFmtId="0" fontId="5" fillId="0" borderId="0" xfId="0" applyFont="1" applyFill="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1" applyFont="1" applyFill="1" applyBorder="1" applyAlignment="1">
      <alignment horizontal="left" vertical="center" wrapText="1"/>
    </xf>
    <xf numFmtId="4" fontId="1" fillId="0" borderId="1" xfId="2" applyNumberFormat="1"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3" applyFont="1" applyFill="1" applyBorder="1" applyAlignment="1">
      <alignment horizontal="left" vertical="center" wrapText="1"/>
    </xf>
    <xf numFmtId="0" fontId="1" fillId="0" borderId="1" xfId="2" quotePrefix="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quotePrefix="1" applyFont="1" applyFill="1" applyBorder="1" applyAlignment="1">
      <alignment horizontal="left" vertical="center" wrapText="1"/>
    </xf>
    <xf numFmtId="0" fontId="18" fillId="0" borderId="1" xfId="2" applyFont="1" applyFill="1" applyBorder="1" applyAlignment="1">
      <alignment horizontal="left" vertical="center" wrapText="1"/>
    </xf>
    <xf numFmtId="0" fontId="18" fillId="0" borderId="1" xfId="0" applyFont="1" applyFill="1" applyBorder="1" applyAlignment="1">
      <alignment vertical="center" wrapText="1"/>
    </xf>
    <xf numFmtId="0" fontId="0" fillId="0" borderId="0" xfId="0" applyFont="1" applyFill="1"/>
    <xf numFmtId="4" fontId="6" fillId="0" borderId="1" xfId="0" applyNumberFormat="1" applyFont="1" applyFill="1" applyBorder="1" applyAlignment="1">
      <alignment horizontal="center" vertical="center"/>
    </xf>
    <xf numFmtId="0" fontId="15" fillId="0" borderId="1" xfId="0" applyFont="1" applyFill="1" applyBorder="1"/>
    <xf numFmtId="0" fontId="15" fillId="0" borderId="1" xfId="0" applyFont="1" applyFill="1" applyBorder="1" applyAlignment="1">
      <alignment horizontal="left"/>
    </xf>
    <xf numFmtId="0" fontId="6" fillId="0" borderId="0" xfId="0" applyFont="1" applyFill="1" applyAlignment="1">
      <alignment horizontal="center" vertical="center"/>
    </xf>
    <xf numFmtId="0" fontId="19" fillId="0" borderId="0" xfId="0" applyFont="1" applyFill="1" applyAlignment="1">
      <alignment horizontal="left"/>
    </xf>
    <xf numFmtId="0" fontId="3" fillId="0" borderId="1" xfId="0" applyFont="1" applyFill="1" applyBorder="1" applyAlignment="1">
      <alignment horizontal="center" vertical="center" wrapText="1"/>
    </xf>
    <xf numFmtId="0" fontId="4" fillId="0" borderId="1" xfId="0" applyFont="1" applyFill="1" applyBorder="1"/>
    <xf numFmtId="0" fontId="3" fillId="0" borderId="0" xfId="0" applyFont="1" applyFill="1" applyAlignment="1">
      <alignment horizontal="center" vertical="center"/>
    </xf>
    <xf numFmtId="0" fontId="3"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9" xfId="0" applyFont="1" applyFill="1" applyBorder="1" applyAlignment="1">
      <alignment vertical="center" wrapText="1"/>
    </xf>
    <xf numFmtId="164" fontId="1" fillId="0" borderId="9" xfId="0" applyNumberFormat="1" applyFont="1" applyFill="1" applyBorder="1" applyAlignment="1">
      <alignment vertical="center" wrapText="1"/>
    </xf>
    <xf numFmtId="164" fontId="4" fillId="0" borderId="1" xfId="0" applyNumberFormat="1" applyFont="1" applyFill="1" applyBorder="1"/>
    <xf numFmtId="0" fontId="3" fillId="0" borderId="1" xfId="0" applyFont="1" applyFill="1" applyBorder="1" applyAlignment="1">
      <alignment horizontal="left" vertical="center" wrapText="1" indent="1"/>
    </xf>
    <xf numFmtId="0" fontId="19" fillId="0" borderId="0" xfId="0" applyFont="1"/>
    <xf numFmtId="0" fontId="9" fillId="0" borderId="1" xfId="0" quotePrefix="1"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1" applyFont="1" applyFill="1" applyBorder="1" applyAlignment="1">
      <alignment horizontal="left" vertical="center" wrapText="1"/>
    </xf>
    <xf numFmtId="3" fontId="1" fillId="2" borderId="1" xfId="4" applyNumberFormat="1" applyFont="1" applyFill="1" applyBorder="1" applyAlignment="1" applyProtection="1">
      <alignment horizontal="center" vertical="center" wrapText="1"/>
      <protection locked="0"/>
    </xf>
    <xf numFmtId="4" fontId="1" fillId="2" borderId="1" xfId="2" applyNumberFormat="1" applyFont="1" applyFill="1" applyBorder="1" applyAlignment="1">
      <alignment horizontal="center" vertical="center" wrapText="1"/>
    </xf>
    <xf numFmtId="0" fontId="1" fillId="2" borderId="1" xfId="0" applyFont="1" applyFill="1" applyBorder="1"/>
    <xf numFmtId="0" fontId="1" fillId="2" borderId="1" xfId="0" applyFont="1" applyFill="1" applyBorder="1" applyAlignment="1">
      <alignment vertical="center"/>
    </xf>
    <xf numFmtId="4" fontId="1" fillId="2" borderId="1" xfId="0" applyNumberFormat="1" applyFont="1" applyFill="1" applyBorder="1" applyAlignment="1">
      <alignment horizontal="center" vertical="center"/>
    </xf>
    <xf numFmtId="0" fontId="1" fillId="2" borderId="1" xfId="2"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2" borderId="0" xfId="0" applyFill="1"/>
    <xf numFmtId="0" fontId="1" fillId="2" borderId="1" xfId="0" applyFont="1" applyFill="1" applyBorder="1" applyAlignment="1">
      <alignment horizontal="center"/>
    </xf>
    <xf numFmtId="164" fontId="1" fillId="2" borderId="1" xfId="0" applyNumberFormat="1" applyFont="1" applyFill="1" applyBorder="1" applyAlignment="1">
      <alignment horizontal="center" vertical="center"/>
    </xf>
    <xf numFmtId="0" fontId="18" fillId="2" borderId="1" xfId="2" applyFont="1" applyFill="1" applyBorder="1" applyAlignment="1">
      <alignment horizontal="left" vertical="center" wrapText="1"/>
    </xf>
    <xf numFmtId="4" fontId="1" fillId="2" borderId="1" xfId="2" applyNumberFormat="1" applyFont="1" applyFill="1" applyBorder="1" applyAlignment="1">
      <alignment horizontal="right" vertical="center"/>
    </xf>
    <xf numFmtId="0" fontId="1" fillId="2" borderId="1" xfId="2" quotePrefix="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quotePrefix="1" applyFont="1" applyFill="1" applyBorder="1" applyAlignment="1">
      <alignment horizontal="left" vertical="center" wrapText="1"/>
    </xf>
    <xf numFmtId="0" fontId="1" fillId="2" borderId="1" xfId="0" applyFont="1" applyFill="1" applyBorder="1" applyAlignment="1">
      <alignment vertical="center" wrapText="1"/>
    </xf>
    <xf numFmtId="0" fontId="4" fillId="2" borderId="1" xfId="0" applyFont="1" applyFill="1" applyBorder="1"/>
    <xf numFmtId="4"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xf>
    <xf numFmtId="0" fontId="0" fillId="2" borderId="0" xfId="0" applyFill="1" applyAlignment="1">
      <alignment horizontal="center"/>
    </xf>
    <xf numFmtId="4" fontId="0" fillId="2" borderId="0" xfId="0" applyNumberFormat="1" applyFill="1"/>
    <xf numFmtId="165" fontId="0" fillId="2" borderId="0" xfId="0" applyNumberFormat="1" applyFill="1"/>
    <xf numFmtId="0" fontId="0" fillId="2" borderId="0" xfId="0" applyFill="1" applyAlignment="1">
      <alignment horizontal="left"/>
    </xf>
    <xf numFmtId="0" fontId="5" fillId="0" borderId="0" xfId="0" applyFont="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3" fillId="0" borderId="8" xfId="0" applyFont="1" applyFill="1" applyBorder="1" applyAlignment="1">
      <alignment horizontal="center" vertical="center" wrapText="1"/>
    </xf>
    <xf numFmtId="0" fontId="4" fillId="0" borderId="2" xfId="0" applyFont="1" applyFill="1" applyBorder="1" applyAlignment="1">
      <alignment horizontal="center"/>
    </xf>
    <xf numFmtId="0" fontId="4" fillId="0" borderId="3" xfId="0" applyFont="1" applyFill="1" applyBorder="1" applyAlignment="1">
      <alignment horizont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cellXfs>
  <cellStyles count="5">
    <cellStyle name="Normal" xfId="0" builtinId="0"/>
    <cellStyle name="Normal 10 116" xfId="1"/>
    <cellStyle name="Normal 2 3" xfId="3"/>
    <cellStyle name="Normal 38" xfId="2"/>
    <cellStyle name="Normal 4 2 2" xfId="4"/>
  </cellStyles>
  <dxfs count="18">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zoomScale="60" zoomScaleNormal="100" workbookViewId="0">
      <selection activeCell="A9" sqref="A9:E9"/>
    </sheetView>
  </sheetViews>
  <sheetFormatPr defaultRowHeight="14.4"/>
  <cols>
    <col min="1" max="1" width="5" customWidth="1"/>
    <col min="2" max="2" width="32.6640625" customWidth="1"/>
    <col min="3" max="3" width="10.109375" customWidth="1"/>
    <col min="4" max="4" width="17.33203125" customWidth="1"/>
    <col min="5" max="5" width="62.5546875" customWidth="1"/>
  </cols>
  <sheetData>
    <row r="1" spans="1:5" ht="15.6">
      <c r="A1" s="80" t="s">
        <v>87</v>
      </c>
      <c r="B1" s="80"/>
      <c r="C1" s="80"/>
      <c r="D1" s="80"/>
      <c r="E1" s="80"/>
    </row>
    <row r="2" spans="1:5" ht="18">
      <c r="A2" s="81" t="s">
        <v>90</v>
      </c>
      <c r="B2" s="81"/>
      <c r="C2" s="81"/>
      <c r="D2" s="81"/>
      <c r="E2" s="81"/>
    </row>
    <row r="3" spans="1:5" ht="18" customHeight="1">
      <c r="A3" s="3"/>
      <c r="E3" s="8" t="s">
        <v>65</v>
      </c>
    </row>
    <row r="4" spans="1:5" ht="69" customHeight="1">
      <c r="A4" s="15" t="s">
        <v>91</v>
      </c>
      <c r="B4" s="15" t="s">
        <v>1</v>
      </c>
      <c r="C4" s="15" t="s">
        <v>12</v>
      </c>
      <c r="D4" s="15" t="s">
        <v>2</v>
      </c>
      <c r="E4" s="15" t="s">
        <v>13</v>
      </c>
    </row>
    <row r="5" spans="1:5" ht="82.5" customHeight="1">
      <c r="A5" s="1">
        <v>1</v>
      </c>
      <c r="B5" s="11" t="s">
        <v>61</v>
      </c>
      <c r="C5" s="10">
        <v>0.8</v>
      </c>
      <c r="D5" s="1" t="s">
        <v>62</v>
      </c>
      <c r="E5" s="14" t="s">
        <v>63</v>
      </c>
    </row>
    <row r="6" spans="1:5" ht="23.25" customHeight="1">
      <c r="A6" s="82" t="s">
        <v>4</v>
      </c>
      <c r="B6" s="83"/>
      <c r="C6" s="16">
        <f>C5</f>
        <v>0.8</v>
      </c>
      <c r="D6" s="5"/>
      <c r="E6" s="5"/>
    </row>
    <row r="7" spans="1:5" ht="17.399999999999999">
      <c r="A7" s="4"/>
    </row>
    <row r="8" spans="1:5" ht="29.25" customHeight="1">
      <c r="A8" s="79"/>
      <c r="B8" s="79"/>
      <c r="C8" s="79"/>
      <c r="D8" s="79"/>
      <c r="E8" s="79"/>
    </row>
    <row r="9" spans="1:5" ht="29.25" customHeight="1">
      <c r="A9" s="79"/>
      <c r="B9" s="79"/>
      <c r="C9" s="79"/>
      <c r="D9" s="79"/>
      <c r="E9" s="79"/>
    </row>
    <row r="10" spans="1:5" ht="29.25" customHeight="1">
      <c r="A10" s="79"/>
      <c r="B10" s="79"/>
      <c r="C10" s="79"/>
      <c r="D10" s="79"/>
      <c r="E10" s="79"/>
    </row>
  </sheetData>
  <mergeCells count="6">
    <mergeCell ref="A9:E9"/>
    <mergeCell ref="A10:E10"/>
    <mergeCell ref="A1:E1"/>
    <mergeCell ref="A2:E2"/>
    <mergeCell ref="A6:B6"/>
    <mergeCell ref="A8:E8"/>
  </mergeCells>
  <pageMargins left="0.75" right="0.75" top="1" bottom="1" header="0.5" footer="0.5"/>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view="pageBreakPreview" zoomScale="60" zoomScaleNormal="100" workbookViewId="0">
      <selection activeCell="I18" sqref="I18"/>
    </sheetView>
  </sheetViews>
  <sheetFormatPr defaultRowHeight="14.4"/>
  <cols>
    <col min="1" max="1" width="5" style="2" customWidth="1"/>
    <col min="2" max="2" width="14.33203125" customWidth="1"/>
    <col min="3" max="3" width="12.88671875" customWidth="1"/>
    <col min="4" max="4" width="6.88671875" customWidth="1"/>
    <col min="5" max="5" width="7.33203125" customWidth="1"/>
    <col min="6" max="6" width="8.88671875" customWidth="1"/>
    <col min="7" max="7" width="8.33203125" customWidth="1"/>
    <col min="8" max="8" width="9.5546875" customWidth="1"/>
    <col min="9" max="9" width="7.109375" customWidth="1"/>
    <col min="10" max="10" width="6.6640625" customWidth="1"/>
    <col min="11" max="11" width="18.33203125" customWidth="1"/>
    <col min="12" max="12" width="40" customWidth="1"/>
  </cols>
  <sheetData>
    <row r="1" spans="1:12" ht="31.5" customHeight="1">
      <c r="A1" s="84" t="s">
        <v>88</v>
      </c>
      <c r="B1" s="84"/>
      <c r="C1" s="84"/>
      <c r="D1" s="84"/>
      <c r="E1" s="84"/>
      <c r="F1" s="84"/>
      <c r="G1" s="84"/>
      <c r="H1" s="84"/>
      <c r="I1" s="84"/>
      <c r="J1" s="84"/>
      <c r="K1" s="84"/>
      <c r="L1" s="84"/>
    </row>
    <row r="2" spans="1:12" ht="18">
      <c r="A2" s="85" t="s">
        <v>90</v>
      </c>
      <c r="B2" s="85"/>
      <c r="C2" s="85"/>
      <c r="D2" s="85"/>
      <c r="E2" s="85"/>
      <c r="F2" s="85"/>
      <c r="G2" s="85"/>
      <c r="H2" s="85"/>
      <c r="I2" s="85"/>
      <c r="J2" s="85"/>
      <c r="K2" s="85"/>
      <c r="L2" s="85"/>
    </row>
    <row r="3" spans="1:12" ht="15.6">
      <c r="A3" s="42"/>
      <c r="B3" s="17"/>
      <c r="C3" s="17"/>
      <c r="D3" s="17"/>
      <c r="E3" s="17"/>
      <c r="F3" s="17"/>
      <c r="G3" s="17"/>
      <c r="H3" s="17"/>
      <c r="I3" s="17"/>
      <c r="J3" s="17"/>
      <c r="K3" s="17"/>
      <c r="L3" s="50" t="s">
        <v>66</v>
      </c>
    </row>
    <row r="4" spans="1:12" ht="24.75" customHeight="1">
      <c r="A4" s="86" t="s">
        <v>91</v>
      </c>
      <c r="B4" s="86" t="s">
        <v>1</v>
      </c>
      <c r="C4" s="86" t="s">
        <v>18</v>
      </c>
      <c r="D4" s="86" t="s">
        <v>12</v>
      </c>
      <c r="E4" s="86" t="s">
        <v>5</v>
      </c>
      <c r="F4" s="86"/>
      <c r="G4" s="86"/>
      <c r="H4" s="86"/>
      <c r="I4" s="86"/>
      <c r="J4" s="86"/>
      <c r="K4" s="86" t="s">
        <v>2</v>
      </c>
      <c r="L4" s="86" t="s">
        <v>3</v>
      </c>
    </row>
    <row r="5" spans="1:12" ht="19.5" customHeight="1">
      <c r="A5" s="86"/>
      <c r="B5" s="86"/>
      <c r="C5" s="86"/>
      <c r="D5" s="86"/>
      <c r="E5" s="86" t="s">
        <v>6</v>
      </c>
      <c r="F5" s="86" t="s">
        <v>7</v>
      </c>
      <c r="G5" s="86"/>
      <c r="H5" s="86"/>
      <c r="I5" s="86" t="s">
        <v>8</v>
      </c>
      <c r="J5" s="86" t="s">
        <v>15</v>
      </c>
      <c r="K5" s="86"/>
      <c r="L5" s="86"/>
    </row>
    <row r="6" spans="1:12" ht="16.5" hidden="1" customHeight="1">
      <c r="A6" s="86"/>
      <c r="B6" s="86"/>
      <c r="C6" s="86"/>
      <c r="D6" s="86"/>
      <c r="E6" s="86"/>
      <c r="F6" s="86"/>
      <c r="G6" s="86"/>
      <c r="H6" s="86"/>
      <c r="I6" s="86"/>
      <c r="J6" s="86"/>
      <c r="K6" s="86"/>
      <c r="L6" s="86"/>
    </row>
    <row r="7" spans="1:12" ht="72.75" customHeight="1">
      <c r="A7" s="86"/>
      <c r="B7" s="86"/>
      <c r="C7" s="86"/>
      <c r="D7" s="86"/>
      <c r="E7" s="86"/>
      <c r="F7" s="43" t="s">
        <v>9</v>
      </c>
      <c r="G7" s="43" t="s">
        <v>10</v>
      </c>
      <c r="H7" s="43" t="s">
        <v>11</v>
      </c>
      <c r="I7" s="86"/>
      <c r="J7" s="86"/>
      <c r="K7" s="86"/>
      <c r="L7" s="86"/>
    </row>
    <row r="8" spans="1:12" s="17" customFormat="1" ht="100.8">
      <c r="A8" s="44">
        <v>1</v>
      </c>
      <c r="B8" s="45" t="s">
        <v>49</v>
      </c>
      <c r="C8" s="46"/>
      <c r="D8" s="47">
        <v>19</v>
      </c>
      <c r="E8" s="46">
        <f>G8+H8</f>
        <v>5.6099999999999994</v>
      </c>
      <c r="F8" s="46"/>
      <c r="G8" s="46">
        <v>1.05</v>
      </c>
      <c r="H8" s="46">
        <v>4.5599999999999996</v>
      </c>
      <c r="I8" s="46"/>
      <c r="J8" s="47">
        <f>D8-E8</f>
        <v>13.39</v>
      </c>
      <c r="K8" s="45" t="s">
        <v>81</v>
      </c>
      <c r="L8" s="51" t="s">
        <v>80</v>
      </c>
    </row>
    <row r="9" spans="1:12" s="12" customFormat="1" ht="15.6">
      <c r="A9" s="87" t="s">
        <v>16</v>
      </c>
      <c r="B9" s="88"/>
      <c r="C9" s="41"/>
      <c r="D9" s="48">
        <f>D8</f>
        <v>19</v>
      </c>
      <c r="E9" s="41">
        <f>E8</f>
        <v>5.6099999999999994</v>
      </c>
      <c r="F9" s="41"/>
      <c r="G9" s="41">
        <f>G8</f>
        <v>1.05</v>
      </c>
      <c r="H9" s="41">
        <f>H8</f>
        <v>4.5599999999999996</v>
      </c>
      <c r="I9" s="41"/>
      <c r="J9" s="48">
        <f>J8</f>
        <v>13.39</v>
      </c>
      <c r="K9" s="49"/>
      <c r="L9" s="41"/>
    </row>
    <row r="11" spans="1:12">
      <c r="E11" s="13"/>
    </row>
  </sheetData>
  <mergeCells count="14">
    <mergeCell ref="A1:L1"/>
    <mergeCell ref="A2:L2"/>
    <mergeCell ref="A4:A7"/>
    <mergeCell ref="A9:B9"/>
    <mergeCell ref="I5:I7"/>
    <mergeCell ref="K4:K7"/>
    <mergeCell ref="L4:L7"/>
    <mergeCell ref="B4:B7"/>
    <mergeCell ref="C4:C7"/>
    <mergeCell ref="D4:D7"/>
    <mergeCell ref="E5:E7"/>
    <mergeCell ref="J5:J7"/>
    <mergeCell ref="E4:J4"/>
    <mergeCell ref="F5:H6"/>
  </mergeCells>
  <pageMargins left="0.6" right="0.59" top="0.75" bottom="1" header="0.5" footer="0.5"/>
  <pageSetup paperSize="9" scale="92"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view="pageBreakPreview" zoomScale="85" zoomScaleNormal="80" zoomScaleSheetLayoutView="85" workbookViewId="0">
      <selection sqref="A1:F1"/>
    </sheetView>
  </sheetViews>
  <sheetFormatPr defaultColWidth="9.109375" defaultRowHeight="14.4"/>
  <cols>
    <col min="1" max="1" width="5.44140625" style="17" customWidth="1"/>
    <col min="2" max="2" width="35.33203125" style="17" customWidth="1"/>
    <col min="3" max="3" width="9.33203125" style="17" customWidth="1"/>
    <col min="4" max="4" width="18.44140625" style="17" customWidth="1"/>
    <col min="5" max="5" width="67.88671875" style="17" customWidth="1"/>
    <col min="6" max="6" width="66.44140625" style="17" customWidth="1"/>
    <col min="7" max="16384" width="9.109375" style="17"/>
  </cols>
  <sheetData>
    <row r="1" spans="1:11" ht="42.75" customHeight="1">
      <c r="A1" s="90" t="s">
        <v>92</v>
      </c>
      <c r="B1" s="90"/>
      <c r="C1" s="90"/>
      <c r="D1" s="90"/>
      <c r="E1" s="90"/>
      <c r="F1" s="90"/>
    </row>
    <row r="2" spans="1:11" ht="18">
      <c r="A2" s="91" t="s">
        <v>90</v>
      </c>
      <c r="B2" s="91"/>
      <c r="C2" s="91"/>
      <c r="D2" s="91"/>
      <c r="E2" s="91"/>
      <c r="F2" s="91"/>
    </row>
    <row r="3" spans="1:11" ht="18">
      <c r="F3" s="18" t="s">
        <v>64</v>
      </c>
      <c r="G3" s="19"/>
      <c r="H3" s="19"/>
      <c r="I3" s="19"/>
      <c r="J3" s="19"/>
      <c r="K3" s="19"/>
    </row>
    <row r="4" spans="1:11" ht="81" customHeight="1">
      <c r="A4" s="20" t="s">
        <v>91</v>
      </c>
      <c r="B4" s="20" t="s">
        <v>1</v>
      </c>
      <c r="C4" s="20" t="s">
        <v>86</v>
      </c>
      <c r="D4" s="20" t="s">
        <v>2</v>
      </c>
      <c r="E4" s="20" t="s">
        <v>3</v>
      </c>
      <c r="F4" s="20" t="s">
        <v>14</v>
      </c>
    </row>
    <row r="5" spans="1:11" ht="51.75" customHeight="1">
      <c r="A5" s="21">
        <v>1</v>
      </c>
      <c r="B5" s="22" t="s">
        <v>19</v>
      </c>
      <c r="C5" s="23">
        <v>16.59</v>
      </c>
      <c r="D5" s="24" t="s">
        <v>20</v>
      </c>
      <c r="E5" s="25" t="s">
        <v>21</v>
      </c>
      <c r="F5" s="26" t="s">
        <v>22</v>
      </c>
    </row>
    <row r="6" spans="1:11" ht="115.5" customHeight="1">
      <c r="A6" s="21">
        <v>2</v>
      </c>
      <c r="B6" s="7" t="s">
        <v>82</v>
      </c>
      <c r="C6" s="23">
        <v>11.35</v>
      </c>
      <c r="D6" s="59" t="s">
        <v>83</v>
      </c>
      <c r="E6" s="25" t="s">
        <v>84</v>
      </c>
      <c r="F6" s="25" t="s">
        <v>85</v>
      </c>
    </row>
    <row r="7" spans="1:11" ht="54" customHeight="1">
      <c r="A7" s="21">
        <v>3</v>
      </c>
      <c r="B7" s="27" t="s">
        <v>73</v>
      </c>
      <c r="C7" s="23">
        <v>0.33</v>
      </c>
      <c r="D7" s="24" t="s">
        <v>24</v>
      </c>
      <c r="E7" s="25" t="s">
        <v>48</v>
      </c>
      <c r="F7" s="26" t="s">
        <v>25</v>
      </c>
    </row>
    <row r="8" spans="1:11" ht="41.4">
      <c r="A8" s="21">
        <v>4</v>
      </c>
      <c r="B8" s="25" t="s">
        <v>26</v>
      </c>
      <c r="C8" s="23">
        <v>0.61</v>
      </c>
      <c r="D8" s="24" t="s">
        <v>27</v>
      </c>
      <c r="E8" s="28" t="s">
        <v>55</v>
      </c>
      <c r="F8" s="26" t="s">
        <v>28</v>
      </c>
    </row>
    <row r="9" spans="1:11" ht="90.75" customHeight="1">
      <c r="A9" s="21">
        <v>5</v>
      </c>
      <c r="B9" s="29" t="s">
        <v>74</v>
      </c>
      <c r="C9" s="30">
        <v>12.05</v>
      </c>
      <c r="D9" s="30" t="s">
        <v>23</v>
      </c>
      <c r="E9" s="31" t="s">
        <v>53</v>
      </c>
      <c r="F9" s="26" t="s">
        <v>29</v>
      </c>
    </row>
    <row r="10" spans="1:11" ht="68.25" customHeight="1">
      <c r="A10" s="21">
        <v>6</v>
      </c>
      <c r="B10" s="29" t="s">
        <v>75</v>
      </c>
      <c r="C10" s="30">
        <v>0.01</v>
      </c>
      <c r="D10" s="30" t="s">
        <v>51</v>
      </c>
      <c r="E10" s="29" t="s">
        <v>54</v>
      </c>
      <c r="F10" s="29" t="s">
        <v>50</v>
      </c>
    </row>
    <row r="11" spans="1:11" ht="71.25" customHeight="1">
      <c r="A11" s="21">
        <v>7</v>
      </c>
      <c r="B11" s="29" t="s">
        <v>76</v>
      </c>
      <c r="C11" s="30">
        <v>5.79</v>
      </c>
      <c r="D11" s="30" t="s">
        <v>31</v>
      </c>
      <c r="E11" s="31" t="s">
        <v>32</v>
      </c>
      <c r="F11" s="26" t="s">
        <v>33</v>
      </c>
    </row>
    <row r="12" spans="1:11" ht="59.25" customHeight="1">
      <c r="A12" s="21">
        <v>8</v>
      </c>
      <c r="B12" s="25" t="s">
        <v>44</v>
      </c>
      <c r="C12" s="30">
        <v>0.2</v>
      </c>
      <c r="D12" s="30" t="s">
        <v>45</v>
      </c>
      <c r="E12" s="28" t="s">
        <v>57</v>
      </c>
      <c r="F12" s="29" t="s">
        <v>46</v>
      </c>
    </row>
    <row r="13" spans="1:11" ht="59.25" customHeight="1">
      <c r="A13" s="21">
        <v>9</v>
      </c>
      <c r="B13" s="22" t="s">
        <v>36</v>
      </c>
      <c r="C13" s="30">
        <v>3.12</v>
      </c>
      <c r="D13" s="30" t="s">
        <v>23</v>
      </c>
      <c r="E13" s="25" t="s">
        <v>67</v>
      </c>
      <c r="F13" s="29" t="s">
        <v>38</v>
      </c>
    </row>
    <row r="14" spans="1:11" ht="59.25" customHeight="1">
      <c r="A14" s="21">
        <v>10</v>
      </c>
      <c r="B14" s="22" t="s">
        <v>68</v>
      </c>
      <c r="C14" s="30">
        <v>1.7</v>
      </c>
      <c r="D14" s="30" t="s">
        <v>23</v>
      </c>
      <c r="E14" s="25" t="s">
        <v>70</v>
      </c>
      <c r="F14" s="29" t="s">
        <v>71</v>
      </c>
    </row>
    <row r="15" spans="1:11" s="34" customFormat="1" ht="107.25" customHeight="1">
      <c r="A15" s="21">
        <v>11</v>
      </c>
      <c r="B15" s="29" t="s">
        <v>77</v>
      </c>
      <c r="C15" s="30">
        <v>1.35</v>
      </c>
      <c r="D15" s="30" t="s">
        <v>58</v>
      </c>
      <c r="E15" s="32" t="s">
        <v>69</v>
      </c>
      <c r="F15" s="33" t="s">
        <v>42</v>
      </c>
    </row>
    <row r="16" spans="1:11" ht="20.25" customHeight="1">
      <c r="A16" s="89" t="s">
        <v>17</v>
      </c>
      <c r="B16" s="89"/>
      <c r="C16" s="35">
        <f>SUM(C5:C15)</f>
        <v>53.099999999999994</v>
      </c>
      <c r="D16" s="36"/>
      <c r="E16" s="37"/>
      <c r="F16" s="36"/>
    </row>
  </sheetData>
  <mergeCells count="3">
    <mergeCell ref="A16:B16"/>
    <mergeCell ref="A1:F1"/>
    <mergeCell ref="A2:F2"/>
  </mergeCells>
  <conditionalFormatting sqref="B5:B6">
    <cfRule type="cellIs" dxfId="17" priority="5" stopIfTrue="1" operator="equal">
      <formula>0</formula>
    </cfRule>
    <cfRule type="cellIs" dxfId="16" priority="6" stopIfTrue="1" operator="equal">
      <formula>0</formula>
    </cfRule>
  </conditionalFormatting>
  <conditionalFormatting sqref="B5:B6">
    <cfRule type="cellIs" dxfId="15" priority="4" stopIfTrue="1" operator="equal">
      <formula>0</formula>
    </cfRule>
  </conditionalFormatting>
  <conditionalFormatting sqref="B13:B14">
    <cfRule type="cellIs" dxfId="14" priority="2" stopIfTrue="1" operator="equal">
      <formula>0</formula>
    </cfRule>
    <cfRule type="cellIs" dxfId="13" priority="3" stopIfTrue="1" operator="equal">
      <formula>0</formula>
    </cfRule>
  </conditionalFormatting>
  <conditionalFormatting sqref="B13:B14">
    <cfRule type="cellIs" dxfId="12" priority="1" stopIfTrue="1" operator="equal">
      <formula>0</formula>
    </cfRule>
  </conditionalFormatting>
  <pageMargins left="0.75" right="0.62" top="0.63" bottom="0.42" header="0.5" footer="0.25"/>
  <pageSetup paperSize="9" scale="63"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topLeftCell="A12" zoomScaleNormal="85" zoomScaleSheetLayoutView="100" workbookViewId="0">
      <selection activeCell="K4" sqref="K4:K6"/>
    </sheetView>
  </sheetViews>
  <sheetFormatPr defaultRowHeight="14.4"/>
  <cols>
    <col min="1" max="1" width="4.6640625" style="2" customWidth="1"/>
    <col min="2" max="2" width="30.109375" customWidth="1"/>
    <col min="3" max="3" width="10" customWidth="1"/>
    <col min="4" max="4" width="9.109375" customWidth="1"/>
    <col min="5" max="5" width="5.88671875" customWidth="1"/>
    <col min="6" max="6" width="6.6640625" customWidth="1"/>
    <col min="7" max="7" width="6.5546875" customWidth="1"/>
    <col min="8" max="8" width="7.6640625" customWidth="1"/>
    <col min="9" max="9" width="6.6640625" customWidth="1"/>
    <col min="10" max="10" width="6.5546875" customWidth="1"/>
    <col min="11" max="11" width="52.109375" customWidth="1"/>
    <col min="12" max="12" width="17.109375" customWidth="1"/>
    <col min="13" max="13" width="61.5546875" style="9" customWidth="1"/>
  </cols>
  <sheetData>
    <row r="1" spans="1:13" ht="40.5" customHeight="1">
      <c r="A1" s="90" t="s">
        <v>89</v>
      </c>
      <c r="B1" s="90"/>
      <c r="C1" s="90"/>
      <c r="D1" s="90"/>
      <c r="E1" s="90"/>
      <c r="F1" s="90"/>
      <c r="G1" s="90"/>
      <c r="H1" s="90"/>
      <c r="I1" s="90"/>
      <c r="J1" s="90"/>
      <c r="K1" s="90"/>
      <c r="L1" s="90"/>
      <c r="M1" s="90"/>
    </row>
    <row r="2" spans="1:13" ht="22.5" customHeight="1">
      <c r="A2" s="85" t="s">
        <v>90</v>
      </c>
      <c r="B2" s="85"/>
      <c r="C2" s="85"/>
      <c r="D2" s="85"/>
      <c r="E2" s="85"/>
      <c r="F2" s="85"/>
      <c r="G2" s="85"/>
      <c r="H2" s="85"/>
      <c r="I2" s="85"/>
      <c r="J2" s="85"/>
      <c r="K2" s="85"/>
      <c r="L2" s="85"/>
      <c r="M2" s="85"/>
    </row>
    <row r="3" spans="1:13" ht="16.5" customHeight="1">
      <c r="A3" s="38"/>
      <c r="B3" s="17"/>
      <c r="C3" s="17"/>
      <c r="D3" s="17"/>
      <c r="E3" s="17"/>
      <c r="F3" s="17"/>
      <c r="G3" s="17"/>
      <c r="H3" s="17"/>
      <c r="I3" s="17"/>
      <c r="J3" s="17"/>
      <c r="K3" s="17"/>
      <c r="L3" s="17"/>
      <c r="M3" s="39" t="s">
        <v>60</v>
      </c>
    </row>
    <row r="4" spans="1:13" ht="19.5" customHeight="1">
      <c r="A4" s="92" t="s">
        <v>0</v>
      </c>
      <c r="B4" s="92" t="s">
        <v>1</v>
      </c>
      <c r="C4" s="92" t="s">
        <v>34</v>
      </c>
      <c r="D4" s="92" t="s">
        <v>86</v>
      </c>
      <c r="E4" s="95" t="s">
        <v>5</v>
      </c>
      <c r="F4" s="96"/>
      <c r="G4" s="96"/>
      <c r="H4" s="96"/>
      <c r="I4" s="96"/>
      <c r="J4" s="97"/>
      <c r="K4" s="92" t="s">
        <v>3</v>
      </c>
      <c r="L4" s="92" t="s">
        <v>2</v>
      </c>
      <c r="M4" s="92" t="s">
        <v>13</v>
      </c>
    </row>
    <row r="5" spans="1:13" ht="20.25" customHeight="1">
      <c r="A5" s="93"/>
      <c r="B5" s="93"/>
      <c r="C5" s="93"/>
      <c r="D5" s="93"/>
      <c r="E5" s="92" t="s">
        <v>6</v>
      </c>
      <c r="F5" s="95" t="s">
        <v>7</v>
      </c>
      <c r="G5" s="96"/>
      <c r="H5" s="97"/>
      <c r="I5" s="92" t="s">
        <v>8</v>
      </c>
      <c r="J5" s="92" t="s">
        <v>15</v>
      </c>
      <c r="K5" s="93"/>
      <c r="L5" s="93"/>
      <c r="M5" s="93"/>
    </row>
    <row r="6" spans="1:13" ht="66.75" customHeight="1">
      <c r="A6" s="94"/>
      <c r="B6" s="94"/>
      <c r="C6" s="94"/>
      <c r="D6" s="94"/>
      <c r="E6" s="94"/>
      <c r="F6" s="40" t="s">
        <v>9</v>
      </c>
      <c r="G6" s="40" t="s">
        <v>10</v>
      </c>
      <c r="H6" s="40" t="s">
        <v>11</v>
      </c>
      <c r="I6" s="94"/>
      <c r="J6" s="94"/>
      <c r="K6" s="94"/>
      <c r="L6" s="94"/>
      <c r="M6" s="94"/>
    </row>
    <row r="7" spans="1:13" s="61" customFormat="1" ht="55.2">
      <c r="A7" s="52">
        <v>1</v>
      </c>
      <c r="B7" s="53" t="s">
        <v>19</v>
      </c>
      <c r="C7" s="54"/>
      <c r="D7" s="55">
        <v>16.59</v>
      </c>
      <c r="E7" s="52">
        <f>SUM(F7:H7)</f>
        <v>0.2</v>
      </c>
      <c r="F7" s="56"/>
      <c r="G7" s="52">
        <v>0.2</v>
      </c>
      <c r="H7" s="57"/>
      <c r="I7" s="52">
        <v>1.02</v>
      </c>
      <c r="J7" s="58">
        <f>D7-E7-I7</f>
        <v>15.370000000000001</v>
      </c>
      <c r="K7" s="6" t="s">
        <v>35</v>
      </c>
      <c r="L7" s="59" t="s">
        <v>20</v>
      </c>
      <c r="M7" s="60" t="s">
        <v>22</v>
      </c>
    </row>
    <row r="8" spans="1:13" s="61" customFormat="1" ht="41.4">
      <c r="A8" s="52">
        <v>2</v>
      </c>
      <c r="B8" s="53" t="s">
        <v>36</v>
      </c>
      <c r="C8" s="54"/>
      <c r="D8" s="52">
        <v>3.12</v>
      </c>
      <c r="E8" s="52">
        <f>SUM(F8:H8)</f>
        <v>3.12</v>
      </c>
      <c r="F8" s="52"/>
      <c r="G8" s="52">
        <v>3.12</v>
      </c>
      <c r="H8" s="52"/>
      <c r="I8" s="62"/>
      <c r="J8" s="52"/>
      <c r="K8" s="6" t="s">
        <v>72</v>
      </c>
      <c r="L8" s="59" t="s">
        <v>37</v>
      </c>
      <c r="M8" s="60" t="s">
        <v>38</v>
      </c>
    </row>
    <row r="9" spans="1:13" s="61" customFormat="1" ht="41.4">
      <c r="A9" s="52">
        <v>3</v>
      </c>
      <c r="B9" s="7" t="s">
        <v>73</v>
      </c>
      <c r="C9" s="54"/>
      <c r="D9" s="52">
        <v>0.33</v>
      </c>
      <c r="E9" s="52">
        <f>SUM(F9:H9)</f>
        <v>0.33</v>
      </c>
      <c r="F9" s="52"/>
      <c r="G9" s="52">
        <v>0.33</v>
      </c>
      <c r="H9" s="56"/>
      <c r="I9" s="56"/>
      <c r="J9" s="52"/>
      <c r="K9" s="6" t="s">
        <v>39</v>
      </c>
      <c r="L9" s="59" t="s">
        <v>24</v>
      </c>
      <c r="M9" s="60" t="s">
        <v>25</v>
      </c>
    </row>
    <row r="10" spans="1:13" s="61" customFormat="1" ht="69">
      <c r="A10" s="52">
        <v>4</v>
      </c>
      <c r="B10" s="53" t="s">
        <v>68</v>
      </c>
      <c r="C10" s="54"/>
      <c r="D10" s="63">
        <f>E10+I10</f>
        <v>1.7</v>
      </c>
      <c r="E10" s="63">
        <f>F10+G10</f>
        <v>1</v>
      </c>
      <c r="F10" s="52">
        <v>0.5</v>
      </c>
      <c r="G10" s="52">
        <v>0.5</v>
      </c>
      <c r="H10" s="56"/>
      <c r="I10" s="52">
        <v>0.7</v>
      </c>
      <c r="J10" s="52"/>
      <c r="K10" s="6" t="s">
        <v>79</v>
      </c>
      <c r="L10" s="59" t="s">
        <v>23</v>
      </c>
      <c r="M10" s="60" t="s">
        <v>71</v>
      </c>
    </row>
    <row r="11" spans="1:13" s="61" customFormat="1" ht="96.6">
      <c r="A11" s="52">
        <v>5</v>
      </c>
      <c r="B11" s="6" t="s">
        <v>40</v>
      </c>
      <c r="C11" s="54"/>
      <c r="D11" s="52">
        <v>1.35</v>
      </c>
      <c r="E11" s="52">
        <v>1.35</v>
      </c>
      <c r="F11" s="52">
        <v>1.35</v>
      </c>
      <c r="G11" s="52"/>
      <c r="H11" s="56"/>
      <c r="I11" s="56"/>
      <c r="J11" s="52"/>
      <c r="K11" s="64" t="s">
        <v>59</v>
      </c>
      <c r="L11" s="59" t="s">
        <v>41</v>
      </c>
      <c r="M11" s="60" t="s">
        <v>42</v>
      </c>
    </row>
    <row r="12" spans="1:13" s="61" customFormat="1" ht="41.4">
      <c r="A12" s="52">
        <v>6</v>
      </c>
      <c r="B12" s="6" t="s">
        <v>26</v>
      </c>
      <c r="C12" s="65"/>
      <c r="D12" s="52">
        <v>0.61</v>
      </c>
      <c r="E12" s="52"/>
      <c r="F12" s="52"/>
      <c r="G12" s="52"/>
      <c r="H12" s="52"/>
      <c r="I12" s="52">
        <v>0.61</v>
      </c>
      <c r="J12" s="52"/>
      <c r="K12" s="66" t="s">
        <v>43</v>
      </c>
      <c r="L12" s="59" t="s">
        <v>27</v>
      </c>
      <c r="M12" s="60" t="s">
        <v>28</v>
      </c>
    </row>
    <row r="13" spans="1:13" s="61" customFormat="1" ht="41.4">
      <c r="A13" s="52">
        <v>7</v>
      </c>
      <c r="B13" s="6" t="s">
        <v>44</v>
      </c>
      <c r="C13" s="65"/>
      <c r="D13" s="52">
        <v>0.2</v>
      </c>
      <c r="E13" s="52"/>
      <c r="F13" s="52"/>
      <c r="G13" s="52"/>
      <c r="H13" s="52"/>
      <c r="I13" s="52">
        <v>0.2</v>
      </c>
      <c r="J13" s="52"/>
      <c r="K13" s="66" t="s">
        <v>56</v>
      </c>
      <c r="L13" s="59" t="s">
        <v>45</v>
      </c>
      <c r="M13" s="60" t="s">
        <v>46</v>
      </c>
    </row>
    <row r="14" spans="1:13" s="61" customFormat="1" ht="69">
      <c r="A14" s="52">
        <v>8</v>
      </c>
      <c r="B14" s="60" t="s">
        <v>78</v>
      </c>
      <c r="C14" s="56"/>
      <c r="D14" s="67">
        <v>12.05</v>
      </c>
      <c r="E14" s="52">
        <v>0.01</v>
      </c>
      <c r="F14" s="52"/>
      <c r="G14" s="52">
        <v>0.01</v>
      </c>
      <c r="H14" s="52"/>
      <c r="I14" s="52"/>
      <c r="J14" s="52">
        <f>D14-E14-H14</f>
        <v>12.040000000000001</v>
      </c>
      <c r="K14" s="68" t="s">
        <v>47</v>
      </c>
      <c r="L14" s="59" t="s">
        <v>23</v>
      </c>
      <c r="M14" s="69" t="s">
        <v>29</v>
      </c>
    </row>
    <row r="15" spans="1:13" s="61" customFormat="1" ht="69">
      <c r="A15" s="52">
        <v>9</v>
      </c>
      <c r="B15" s="60" t="s">
        <v>75</v>
      </c>
      <c r="C15" s="56"/>
      <c r="D15" s="67">
        <v>0.01</v>
      </c>
      <c r="E15" s="52">
        <f>F15+G15+H15</f>
        <v>0.01</v>
      </c>
      <c r="F15" s="52">
        <v>5.0000000000000001E-3</v>
      </c>
      <c r="G15" s="52">
        <v>2E-3</v>
      </c>
      <c r="H15" s="52">
        <v>3.0000000000000001E-3</v>
      </c>
      <c r="I15" s="52"/>
      <c r="J15" s="52"/>
      <c r="K15" s="60" t="s">
        <v>54</v>
      </c>
      <c r="L15" s="59" t="s">
        <v>52</v>
      </c>
      <c r="M15" s="60" t="s">
        <v>50</v>
      </c>
    </row>
    <row r="16" spans="1:13" s="61" customFormat="1" ht="41.4">
      <c r="A16" s="52">
        <v>10</v>
      </c>
      <c r="B16" s="60" t="s">
        <v>30</v>
      </c>
      <c r="C16" s="56"/>
      <c r="D16" s="67">
        <v>5.79</v>
      </c>
      <c r="E16" s="52">
        <v>0.15</v>
      </c>
      <c r="F16" s="52"/>
      <c r="G16" s="52">
        <v>0.15</v>
      </c>
      <c r="H16" s="52"/>
      <c r="I16" s="52"/>
      <c r="J16" s="52">
        <f>D16-E16</f>
        <v>5.64</v>
      </c>
      <c r="K16" s="68" t="s">
        <v>32</v>
      </c>
      <c r="L16" s="67" t="s">
        <v>31</v>
      </c>
      <c r="M16" s="60" t="s">
        <v>33</v>
      </c>
    </row>
    <row r="17" spans="1:13" s="61" customFormat="1" ht="18" customHeight="1">
      <c r="A17" s="98" t="s">
        <v>17</v>
      </c>
      <c r="B17" s="99"/>
      <c r="C17" s="70"/>
      <c r="D17" s="71">
        <f>SUM(D7:D16)</f>
        <v>41.75</v>
      </c>
      <c r="E17" s="71">
        <f>SUM(E7:E16)</f>
        <v>6.17</v>
      </c>
      <c r="F17" s="71">
        <f>SUM(F7:F16)</f>
        <v>1.855</v>
      </c>
      <c r="G17" s="71">
        <f>SUM(G7:G16)</f>
        <v>4.3120000000000003</v>
      </c>
      <c r="H17" s="72">
        <f>H7+H8+H9+H11+H12+H13+H14+H15+H16</f>
        <v>3.0000000000000001E-3</v>
      </c>
      <c r="I17" s="71">
        <f>SUM(I7:I16)</f>
        <v>2.5300000000000002</v>
      </c>
      <c r="J17" s="71">
        <f>SUM(J7:J16)</f>
        <v>33.050000000000004</v>
      </c>
      <c r="K17" s="73"/>
      <c r="L17" s="70"/>
      <c r="M17" s="74"/>
    </row>
    <row r="18" spans="1:13" s="61" customFormat="1" ht="23.25" customHeight="1">
      <c r="A18" s="75"/>
      <c r="E18" s="76"/>
      <c r="F18" s="77"/>
      <c r="M18" s="78"/>
    </row>
  </sheetData>
  <mergeCells count="15">
    <mergeCell ref="A17:B17"/>
    <mergeCell ref="K4:K6"/>
    <mergeCell ref="L4:L6"/>
    <mergeCell ref="A4:A6"/>
    <mergeCell ref="B4:B6"/>
    <mergeCell ref="C4:C6"/>
    <mergeCell ref="D4:D6"/>
    <mergeCell ref="A1:M1"/>
    <mergeCell ref="A2:M2"/>
    <mergeCell ref="M4:M6"/>
    <mergeCell ref="E5:E6"/>
    <mergeCell ref="F5:H5"/>
    <mergeCell ref="I5:I6"/>
    <mergeCell ref="J5:J6"/>
    <mergeCell ref="E4:J4"/>
  </mergeCells>
  <conditionalFormatting sqref="B7">
    <cfRule type="cellIs" dxfId="11" priority="11" stopIfTrue="1" operator="equal">
      <formula>0</formula>
    </cfRule>
    <cfRule type="cellIs" dxfId="10" priority="12" stopIfTrue="1" operator="equal">
      <formula>0</formula>
    </cfRule>
  </conditionalFormatting>
  <conditionalFormatting sqref="B7">
    <cfRule type="cellIs" dxfId="9" priority="10" stopIfTrue="1" operator="equal">
      <formula>0</formula>
    </cfRule>
  </conditionalFormatting>
  <conditionalFormatting sqref="B8">
    <cfRule type="cellIs" dxfId="8" priority="8" stopIfTrue="1" operator="equal">
      <formula>0</formula>
    </cfRule>
    <cfRule type="cellIs" dxfId="7" priority="9" stopIfTrue="1" operator="equal">
      <formula>0</formula>
    </cfRule>
  </conditionalFormatting>
  <conditionalFormatting sqref="B8">
    <cfRule type="cellIs" dxfId="6" priority="7" stopIfTrue="1" operator="equal">
      <formula>0</formula>
    </cfRule>
  </conditionalFormatting>
  <conditionalFormatting sqref="C12:C13">
    <cfRule type="cellIs" dxfId="5" priority="6" stopIfTrue="1" operator="equal">
      <formula>0</formula>
    </cfRule>
  </conditionalFormatting>
  <conditionalFormatting sqref="C12:C13">
    <cfRule type="cellIs" dxfId="4" priority="4" stopIfTrue="1" operator="equal">
      <formula>0</formula>
    </cfRule>
    <cfRule type="cellIs" dxfId="3" priority="5" stopIfTrue="1" operator="equal">
      <formula>0</formula>
    </cfRule>
  </conditionalFormatting>
  <conditionalFormatting sqref="B10">
    <cfRule type="cellIs" dxfId="2" priority="2" stopIfTrue="1" operator="equal">
      <formula>0</formula>
    </cfRule>
    <cfRule type="cellIs" dxfId="1" priority="3" stopIfTrue="1" operator="equal">
      <formula>0</formula>
    </cfRule>
  </conditionalFormatting>
  <conditionalFormatting sqref="B10">
    <cfRule type="cellIs" dxfId="0" priority="1" stopIfTrue="1" operator="equal">
      <formula>0</formula>
    </cfRule>
  </conditionalFormatting>
  <pageMargins left="0.51" right="0.49" top="0.68" bottom="0.37" header="0.5" footer="0.2"/>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Administrator</cp:lastModifiedBy>
  <cp:lastPrinted>2024-06-11T02:41:45Z</cp:lastPrinted>
  <dcterms:created xsi:type="dcterms:W3CDTF">2024-05-21T09:12:16Z</dcterms:created>
  <dcterms:modified xsi:type="dcterms:W3CDTF">2024-06-11T07:57:42Z</dcterms:modified>
</cp:coreProperties>
</file>