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0" windowHeight="12210" tabRatio="507" activeTab="1"/>
  </bookViews>
  <sheets>
    <sheet name="PLII.1" sheetId="22" r:id="rId1"/>
    <sheet name="PLII.2" sheetId="16" r:id="rId2"/>
    <sheet name="PLII.3" sheetId="3" r:id="rId3"/>
    <sheet name="PLII.4" sheetId="18" r:id="rId4"/>
    <sheet name="PLII.5" sheetId="17" r:id="rId5"/>
  </sheets>
  <definedNames>
    <definedName name="_xlnm.Print_Area" localSheetId="0">PLII.1!$A$1:$D$26</definedName>
    <definedName name="_xlnm.Print_Area" localSheetId="1">PLII.2!$A$1:$Q$78</definedName>
    <definedName name="_xlnm.Print_Area" localSheetId="2">PLII.3!$A$1:$L$41</definedName>
    <definedName name="_xlnm.Print_Titles" localSheetId="0">PLII.1!$A:$D,PLII.1!$3:$3</definedName>
    <definedName name="_xlnm.Print_Titles" localSheetId="1">PLII.2!$A:$I,PLII.2!$4:$6</definedName>
    <definedName name="_xlnm.Print_Titles" localSheetId="2">PLII.3!$A:$B,PLII.3!$4:$8</definedName>
    <definedName name="_xlnm.Print_Titles" localSheetId="3">PLII.4!$A:$B,PLII.4!$5:$10</definedName>
    <definedName name="_xlnm.Print_Titles" localSheetId="4">PLII.5!$A:$B,PLII.5!$4:$8</definedName>
  </definedNames>
  <calcPr calcId="144525"/>
</workbook>
</file>

<file path=xl/calcChain.xml><?xml version="1.0" encoding="utf-8"?>
<calcChain xmlns="http://schemas.openxmlformats.org/spreadsheetml/2006/main">
  <c r="D35" i="3" l="1"/>
  <c r="E35" i="3"/>
  <c r="F35" i="3"/>
  <c r="G35" i="3"/>
  <c r="I35" i="3"/>
  <c r="J35" i="3"/>
  <c r="K35" i="3"/>
  <c r="L35" i="3"/>
  <c r="H41" i="3"/>
  <c r="H35" i="3" s="1"/>
  <c r="H40" i="3"/>
  <c r="C41" i="3"/>
  <c r="C40" i="3"/>
  <c r="C39" i="3"/>
  <c r="H39" i="3"/>
  <c r="H38" i="3"/>
  <c r="H37" i="3"/>
  <c r="C38" i="3"/>
  <c r="C36" i="3" s="1"/>
  <c r="C35" i="3" s="1"/>
  <c r="C37" i="3"/>
  <c r="D33" i="3"/>
  <c r="E33" i="3"/>
  <c r="F33" i="3"/>
  <c r="G33" i="3"/>
  <c r="H33" i="3"/>
  <c r="I33" i="3"/>
  <c r="J33" i="3"/>
  <c r="K33" i="3"/>
  <c r="L33" i="3"/>
  <c r="C33" i="3"/>
  <c r="H28" i="3"/>
  <c r="H29" i="3"/>
  <c r="H27" i="3" s="1"/>
  <c r="H30" i="3"/>
  <c r="C30" i="3"/>
  <c r="C28" i="3"/>
  <c r="C29" i="3"/>
  <c r="D27" i="3"/>
  <c r="E27" i="3"/>
  <c r="F27" i="3"/>
  <c r="G27" i="3"/>
  <c r="I27" i="3"/>
  <c r="J27" i="3"/>
  <c r="K27" i="3"/>
  <c r="L27" i="3"/>
  <c r="H25" i="3"/>
  <c r="L24" i="3"/>
  <c r="L23" i="3" s="1"/>
  <c r="K24" i="3"/>
  <c r="J24" i="3"/>
  <c r="J23" i="3" s="1"/>
  <c r="I24" i="3"/>
  <c r="I23" i="3" s="1"/>
  <c r="G24" i="3"/>
  <c r="F24" i="3"/>
  <c r="F23" i="3" s="1"/>
  <c r="E24" i="3"/>
  <c r="E23" i="3" s="1"/>
  <c r="D24" i="3"/>
  <c r="D23" i="3" s="1"/>
  <c r="G23" i="3"/>
  <c r="K23" i="3"/>
  <c r="H26" i="3"/>
  <c r="C25" i="3"/>
  <c r="C26" i="3"/>
  <c r="C17" i="3"/>
  <c r="D18" i="3"/>
  <c r="D16" i="3" s="1"/>
  <c r="E18" i="3"/>
  <c r="E16" i="3" s="1"/>
  <c r="F18" i="3"/>
  <c r="F16" i="3" s="1"/>
  <c r="G18" i="3"/>
  <c r="G16" i="3" s="1"/>
  <c r="I18" i="3"/>
  <c r="I16" i="3" s="1"/>
  <c r="J18" i="3"/>
  <c r="J16" i="3" s="1"/>
  <c r="K18" i="3"/>
  <c r="K16" i="3" s="1"/>
  <c r="L18" i="3"/>
  <c r="L16" i="3" s="1"/>
  <c r="H20" i="3"/>
  <c r="H19" i="3"/>
  <c r="C19" i="3"/>
  <c r="C20" i="3"/>
  <c r="C15" i="3"/>
  <c r="D10" i="3"/>
  <c r="D9" i="3" s="1"/>
  <c r="E10" i="3"/>
  <c r="F10" i="3"/>
  <c r="F9" i="3" s="1"/>
  <c r="G10" i="3"/>
  <c r="H10" i="3"/>
  <c r="I10" i="3"/>
  <c r="J10" i="3"/>
  <c r="J9" i="3" s="1"/>
  <c r="K10" i="3"/>
  <c r="L10" i="3"/>
  <c r="L9" i="3" s="1"/>
  <c r="C12" i="3"/>
  <c r="C13" i="3"/>
  <c r="C14" i="3"/>
  <c r="C11" i="3"/>
  <c r="I9" i="3" l="1"/>
  <c r="E9" i="3"/>
  <c r="C18" i="3"/>
  <c r="C16" i="3" s="1"/>
  <c r="C27" i="3"/>
  <c r="K9" i="3"/>
  <c r="G9" i="3"/>
  <c r="H18" i="3"/>
  <c r="H16" i="3" s="1"/>
  <c r="H24" i="3"/>
  <c r="H23" i="3" s="1"/>
  <c r="H9" i="3" s="1"/>
  <c r="C24" i="3"/>
  <c r="C23" i="3" s="1"/>
  <c r="C10" i="3"/>
  <c r="C9" i="3" s="1"/>
  <c r="D41" i="18"/>
  <c r="E41" i="18"/>
  <c r="F41" i="18"/>
  <c r="G41" i="18"/>
  <c r="H41" i="18"/>
  <c r="I41" i="18"/>
  <c r="J41" i="18"/>
  <c r="K41" i="18"/>
  <c r="L41" i="18"/>
  <c r="M41" i="18"/>
  <c r="N41" i="18"/>
  <c r="O41" i="18"/>
  <c r="P41" i="18"/>
  <c r="Q41" i="18"/>
  <c r="R41" i="18"/>
  <c r="S41" i="18"/>
  <c r="T41" i="18"/>
  <c r="U41" i="18"/>
  <c r="V41" i="18"/>
  <c r="C41" i="18"/>
  <c r="D42" i="18"/>
  <c r="E42" i="18"/>
  <c r="F42" i="18"/>
  <c r="G42" i="18"/>
  <c r="H42" i="18"/>
  <c r="I42" i="18"/>
  <c r="J42" i="18"/>
  <c r="K42" i="18"/>
  <c r="L42" i="18"/>
  <c r="M42" i="18"/>
  <c r="N42" i="18"/>
  <c r="O42" i="18"/>
  <c r="P42" i="18"/>
  <c r="Q42" i="18"/>
  <c r="R42" i="18"/>
  <c r="S42" i="18"/>
  <c r="T42" i="18"/>
  <c r="U42" i="18"/>
  <c r="V42" i="18"/>
  <c r="C42" i="18"/>
  <c r="D30" i="18"/>
  <c r="E30" i="18"/>
  <c r="F30" i="18"/>
  <c r="G30" i="18"/>
  <c r="H30" i="18"/>
  <c r="I30" i="18"/>
  <c r="J30" i="18"/>
  <c r="K30" i="18"/>
  <c r="L30" i="18"/>
  <c r="M30" i="18"/>
  <c r="N30" i="18"/>
  <c r="O30" i="18"/>
  <c r="P30" i="18"/>
  <c r="Q30" i="18"/>
  <c r="R30" i="18"/>
  <c r="S30" i="18"/>
  <c r="T30" i="18"/>
  <c r="U30" i="18"/>
  <c r="V30" i="18"/>
  <c r="C30" i="18"/>
  <c r="D26" i="18"/>
  <c r="D25" i="18" s="1"/>
  <c r="E26" i="18"/>
  <c r="E25" i="18" s="1"/>
  <c r="F26" i="18"/>
  <c r="F25" i="18" s="1"/>
  <c r="G26" i="18"/>
  <c r="G25" i="18" s="1"/>
  <c r="H26" i="18"/>
  <c r="H25" i="18" s="1"/>
  <c r="I26" i="18"/>
  <c r="I25" i="18" s="1"/>
  <c r="J26" i="18"/>
  <c r="J25" i="18" s="1"/>
  <c r="K26" i="18"/>
  <c r="K25" i="18" s="1"/>
  <c r="L26" i="18"/>
  <c r="L25" i="18" s="1"/>
  <c r="M26" i="18"/>
  <c r="M25" i="18" s="1"/>
  <c r="N26" i="18"/>
  <c r="N25" i="18" s="1"/>
  <c r="O26" i="18"/>
  <c r="O25" i="18" s="1"/>
  <c r="P26" i="18"/>
  <c r="P25" i="18" s="1"/>
  <c r="Q26" i="18"/>
  <c r="Q25" i="18" s="1"/>
  <c r="R26" i="18"/>
  <c r="R25" i="18" s="1"/>
  <c r="S26" i="18"/>
  <c r="S25" i="18" s="1"/>
  <c r="T26" i="18"/>
  <c r="T25" i="18" s="1"/>
  <c r="U26" i="18"/>
  <c r="U25" i="18" s="1"/>
  <c r="V26" i="18"/>
  <c r="V25" i="18" s="1"/>
  <c r="C26" i="18"/>
  <c r="C25" i="18" s="1"/>
  <c r="R23" i="18"/>
  <c r="R22" i="18"/>
  <c r="R21" i="18"/>
  <c r="M23" i="18"/>
  <c r="M22" i="18"/>
  <c r="M21" i="18"/>
  <c r="H22" i="18"/>
  <c r="H23" i="18"/>
  <c r="H21" i="18"/>
  <c r="H20" i="18" s="1"/>
  <c r="H18" i="18" s="1"/>
  <c r="D20" i="18"/>
  <c r="D18" i="18" s="1"/>
  <c r="E20" i="18"/>
  <c r="E18" i="18" s="1"/>
  <c r="F20" i="18"/>
  <c r="F18" i="18" s="1"/>
  <c r="G20" i="18"/>
  <c r="G18" i="18" s="1"/>
  <c r="I20" i="18"/>
  <c r="I18" i="18" s="1"/>
  <c r="J20" i="18"/>
  <c r="J18" i="18" s="1"/>
  <c r="K20" i="18"/>
  <c r="K18" i="18" s="1"/>
  <c r="L20" i="18"/>
  <c r="L18" i="18" s="1"/>
  <c r="M20" i="18"/>
  <c r="M18" i="18" s="1"/>
  <c r="N20" i="18"/>
  <c r="N18" i="18" s="1"/>
  <c r="O20" i="18"/>
  <c r="O18" i="18" s="1"/>
  <c r="P20" i="18"/>
  <c r="P18" i="18" s="1"/>
  <c r="Q20" i="18"/>
  <c r="Q18" i="18" s="1"/>
  <c r="R20" i="18"/>
  <c r="R18" i="18" s="1"/>
  <c r="S20" i="18"/>
  <c r="S18" i="18" s="1"/>
  <c r="T20" i="18"/>
  <c r="T18" i="18" s="1"/>
  <c r="U20" i="18"/>
  <c r="U18" i="18" s="1"/>
  <c r="V20" i="18"/>
  <c r="V18" i="18" s="1"/>
  <c r="C21" i="18"/>
  <c r="C20" i="18" s="1"/>
  <c r="C22" i="18"/>
  <c r="C23" i="18"/>
  <c r="C24" i="18"/>
  <c r="C19" i="18"/>
  <c r="C18" i="18" s="1"/>
  <c r="R14" i="18"/>
  <c r="R15" i="18"/>
  <c r="R16" i="18"/>
  <c r="R13" i="18"/>
  <c r="M14" i="18"/>
  <c r="M15" i="18"/>
  <c r="M16" i="18"/>
  <c r="M13" i="18"/>
  <c r="H14" i="18"/>
  <c r="H15" i="18"/>
  <c r="H16" i="18"/>
  <c r="H13" i="18"/>
  <c r="H12" i="18" s="1"/>
  <c r="H11" i="18" s="1"/>
  <c r="C14" i="18"/>
  <c r="C15" i="18"/>
  <c r="C16" i="18"/>
  <c r="C13" i="18"/>
  <c r="C12" i="18" s="1"/>
  <c r="C11" i="18" s="1"/>
  <c r="D12" i="18"/>
  <c r="D11" i="18" s="1"/>
  <c r="E12" i="18"/>
  <c r="E11" i="18" s="1"/>
  <c r="F12" i="18"/>
  <c r="F11" i="18" s="1"/>
  <c r="G12" i="18"/>
  <c r="G11" i="18" s="1"/>
  <c r="I12" i="18"/>
  <c r="I11" i="18" s="1"/>
  <c r="J12" i="18"/>
  <c r="J11" i="18" s="1"/>
  <c r="K12" i="18"/>
  <c r="K11" i="18" s="1"/>
  <c r="L12" i="18"/>
  <c r="L11" i="18" s="1"/>
  <c r="N12" i="18"/>
  <c r="N11" i="18" s="1"/>
  <c r="O12" i="18"/>
  <c r="O11" i="18" s="1"/>
  <c r="P12" i="18"/>
  <c r="P11" i="18" s="1"/>
  <c r="Q12" i="18"/>
  <c r="Q11" i="18" s="1"/>
  <c r="R12" i="18"/>
  <c r="R11" i="18" s="1"/>
  <c r="S12" i="18"/>
  <c r="S11" i="18" s="1"/>
  <c r="T12" i="18"/>
  <c r="T11" i="18" s="1"/>
  <c r="U12" i="18"/>
  <c r="U11" i="18" s="1"/>
  <c r="V12" i="18"/>
  <c r="V11" i="18" s="1"/>
  <c r="M12" i="18" l="1"/>
  <c r="M11" i="18" s="1"/>
  <c r="E23" i="16"/>
  <c r="F23" i="16" s="1"/>
  <c r="G23" i="16" s="1"/>
  <c r="H23" i="16" s="1"/>
</calcChain>
</file>

<file path=xl/comments1.xml><?xml version="1.0" encoding="utf-8"?>
<comments xmlns="http://schemas.openxmlformats.org/spreadsheetml/2006/main">
  <authors>
    <author>cccc</author>
  </authors>
  <commentList>
    <comment ref="E14" authorId="0">
      <text>
        <r>
          <rPr>
            <sz val="9"/>
            <color indexed="81"/>
            <rFont val="Tahoma"/>
            <family val="2"/>
          </rPr>
          <t xml:space="preserve">Đang chờ phê duyệt
</t>
        </r>
      </text>
    </comment>
    <comment ref="F14" authorId="0">
      <text>
        <r>
          <rPr>
            <b/>
            <sz val="9"/>
            <color indexed="81"/>
            <rFont val="Tahoma"/>
            <family val="2"/>
          </rPr>
          <t>Dự kiến phân bổ</t>
        </r>
      </text>
    </comment>
  </commentList>
</comments>
</file>

<file path=xl/sharedStrings.xml><?xml version="1.0" encoding="utf-8"?>
<sst xmlns="http://schemas.openxmlformats.org/spreadsheetml/2006/main" count="656" uniqueCount="398">
  <si>
    <t>Đơn vị: Triệu đồng</t>
  </si>
  <si>
    <t>TT</t>
  </si>
  <si>
    <t>Trong đó:</t>
  </si>
  <si>
    <t>NSNN</t>
  </si>
  <si>
    <t>NSTW</t>
  </si>
  <si>
    <t>NSĐP</t>
  </si>
  <si>
    <t>ĐTPT</t>
  </si>
  <si>
    <t>SN</t>
  </si>
  <si>
    <t>STT</t>
  </si>
  <si>
    <t xml:space="preserve">Chương trình   </t>
  </si>
  <si>
    <t>Đơn vị tính</t>
  </si>
  <si>
    <t>Tổng cộng</t>
  </si>
  <si>
    <t>Dự án thành phần/ nội dung hoạt động</t>
  </si>
  <si>
    <r>
      <t>Dự kiến kế hoạch 2016 - 2020</t>
    </r>
    <r>
      <rPr>
        <b/>
        <vertAlign val="superscript"/>
        <sz val="10"/>
        <rFont val="Times New Roman"/>
        <family val="1"/>
      </rPr>
      <t>(2)</t>
    </r>
  </si>
  <si>
    <t>I</t>
  </si>
  <si>
    <t>II</t>
  </si>
  <si>
    <t>Danh mục dự án</t>
  </si>
  <si>
    <t>Năng lực thiết kế</t>
  </si>
  <si>
    <t>Thời gian KC-HT</t>
  </si>
  <si>
    <t>Quyết định đầu tư ban đầu hoặc QĐ đầu tư điều chỉnh của cấp có thẩm quyền</t>
  </si>
  <si>
    <t>Ngân sách nhà nước</t>
  </si>
  <si>
    <t xml:space="preserve">Mục tiêu giai đoạn 5 năm được cấp có thẩm quyền giao (Thủ tướng Chính phủ, Hội đồng nhân dân cấp tỉnh)  </t>
  </si>
  <si>
    <t xml:space="preserve">6 tháng đầu năm </t>
  </si>
  <si>
    <t>Ước cả năm 2023</t>
  </si>
  <si>
    <t>Thực hiện mục tiêu, nhiệm vụ giai đoạn 2021-2025</t>
  </si>
  <si>
    <t>Đánh giá khả năng thực hiện  mục tiêu đến năm 2025</t>
  </si>
  <si>
    <t>Chi tiết Kết quả huy động theo từng năm trong giai đoạn 2021-2023</t>
  </si>
  <si>
    <t>NĂM 2022</t>
  </si>
  <si>
    <t>NĂM 2023</t>
  </si>
  <si>
    <t>06 THÁNG ĐẦU NĂM NĂM 2023</t>
  </si>
  <si>
    <r>
      <t xml:space="preserve">NSĐP </t>
    </r>
    <r>
      <rPr>
        <sz val="10"/>
        <rFont val="Times New Roman"/>
        <family val="1"/>
      </rPr>
      <t>(bao gồm vốn đối ứng theo quy định)</t>
    </r>
  </si>
  <si>
    <t>Vốn tín dụng (tổng vốn cho vay)</t>
  </si>
  <si>
    <t>(1)</t>
  </si>
  <si>
    <t>(2)</t>
  </si>
  <si>
    <t>(3)</t>
  </si>
  <si>
    <t>(4)</t>
  </si>
  <si>
    <t>(5)</t>
  </si>
  <si>
    <t>(6)</t>
  </si>
  <si>
    <t>(7)</t>
  </si>
  <si>
    <t>(8)</t>
  </si>
  <si>
    <t>(9)</t>
  </si>
  <si>
    <t>(10)</t>
  </si>
  <si>
    <t>(11)</t>
  </si>
  <si>
    <t>(12)</t>
  </si>
  <si>
    <t>ƯỚC CẢ NĂM 2023</t>
  </si>
  <si>
    <t>III</t>
  </si>
  <si>
    <t>NĂM 2022 (giải ngân đến 31/01/2023)</t>
  </si>
  <si>
    <t>NĂM 2022  (vốn được kéo dài, ước đến 31/12/2023)</t>
  </si>
  <si>
    <t>Kế hoạch vốn ngân sách nhà nước năm 2022</t>
  </si>
  <si>
    <t>NSTW (QĐ 653/QĐ-TTg)</t>
  </si>
  <si>
    <t>Kết quả giải ngân nguồn vốn năm 2022 đến 30/6/2023</t>
  </si>
  <si>
    <t>Ước giải ngân nguồn vốn năm 2023 đến 31/12/2023</t>
  </si>
  <si>
    <t>Ước giải ngân nguồn vốn năm 2022 đến 31/12/2023</t>
  </si>
  <si>
    <t>Kế hoạch vốn ngân sách nhà nước năm 2023</t>
  </si>
  <si>
    <t>NSTW (QĐ 1513/QĐ-TTg)</t>
  </si>
  <si>
    <t>Phụ lục I</t>
  </si>
  <si>
    <t>Tên loại văn bản</t>
  </si>
  <si>
    <t>Cơ quan ban hành</t>
  </si>
  <si>
    <t>Số Ký hiệu</t>
  </si>
  <si>
    <t>Văn bản thông thường</t>
  </si>
  <si>
    <t>IV</t>
  </si>
  <si>
    <t>a)</t>
  </si>
  <si>
    <t>V</t>
  </si>
  <si>
    <t>VI</t>
  </si>
  <si>
    <t>VII</t>
  </si>
  <si>
    <t>IX</t>
  </si>
  <si>
    <t>Phụ lục II</t>
  </si>
  <si>
    <t>A</t>
  </si>
  <si>
    <t>MỤC TIÊU THEO NGHỊ QUYẾT SỐ 120/2020/QH14 CỦA QUỐC HỘI</t>
  </si>
  <si>
    <t>Thu nhập bình quân của người dân tộc thiểu số đầu năm báo cáo</t>
  </si>
  <si>
    <t>VNĐ/người</t>
  </si>
  <si>
    <t>b)</t>
  </si>
  <si>
    <t>Thu nhập bình quân của người dân tộc thiểu số cuối năm báo cáo</t>
  </si>
  <si>
    <t xml:space="preserve">c) </t>
  </si>
  <si>
    <t>Tỷ lệ tăng thu nhập so với với đầu kỳ báo cáo</t>
  </si>
  <si>
    <t>%</t>
  </si>
  <si>
    <t>d)</t>
  </si>
  <si>
    <t>So sánh thu nhập bình quân của người dân tộc thiểu số với thu nhâp bình quân chung cả nước</t>
  </si>
  <si>
    <t>Mục tiêu về thôn bản đặc biệt khó khăn</t>
  </si>
  <si>
    <t>Số thôn bản đặc biệt khó khăn đầu năm báo cáo</t>
  </si>
  <si>
    <t>Số thôn, bản</t>
  </si>
  <si>
    <t>Số thôn bản đặc biệt khó khăn cuối năm báo cáo</t>
  </si>
  <si>
    <t>Tỷ lệ giảm số thôn bản đặc biệt khó khăn hằng năm</t>
  </si>
  <si>
    <t>MỤC TIÊU THEO QUYẾT ĐỊNH SỐ 1719/QĐ-TTG NGÀY 14/10/2021 CỦA THỦ TƯỚNG CHÍNH PHỦ</t>
  </si>
  <si>
    <t xml:space="preserve">Tỷ lệ tăng thu nhập bình quân của người dân vùng đồng bào dân tộc thiểu số </t>
  </si>
  <si>
    <t>Lần</t>
  </si>
  <si>
    <t>Tỷ lệ hộ nghèo trong đồng bào dân tộc thiểu số và miền núi</t>
  </si>
  <si>
    <t>Tỷ lệ số xã, thôn ra khỏi địa bàn đặc biệt khó khăn</t>
  </si>
  <si>
    <t>Mục tiêu, chỉ tiêu về hạ tầng giao thông</t>
  </si>
  <si>
    <t>Tỷ lệ xã có đường ô tô đến trung tâm xã được rải nhựa hoặc bê tông</t>
  </si>
  <si>
    <t xml:space="preserve">Tỷ lệ thôn có đường ô tô đến trung tâm được cứng hóa. </t>
  </si>
  <si>
    <t>Số km đường nông thôn được nhựa hóa, bê tông hóa hoặc cứng hóa phục vụ sản xuất, đời sống của Nhân dân</t>
  </si>
  <si>
    <t>km</t>
  </si>
  <si>
    <t>Tỷ lệ số trường, lớp học và trạm y tế được xây dựng kiên cố</t>
  </si>
  <si>
    <t>Tỷ lệ số hộ dân được sử dụng điện lưới quốc gia và các nguồn điện khác phù hợp</t>
  </si>
  <si>
    <t>Mục tiêu, chỉ tiêu về nước sạch</t>
  </si>
  <si>
    <t>Tỷ lệ đồng bào dân tộc thiểu số được sử dụng nước sinh hoạt hợp vệ sinh</t>
  </si>
  <si>
    <t>Số công trình nước sinh hoạt tập trung được xây dựng</t>
  </si>
  <si>
    <t>Công trình</t>
  </si>
  <si>
    <t>Số hộ được giải quyết nước sinh hoạt</t>
  </si>
  <si>
    <t>Hộ</t>
  </si>
  <si>
    <t>Số hộ được hỗ trợ nước sinh hoạt phân tán</t>
  </si>
  <si>
    <t>đ)</t>
  </si>
  <si>
    <t>Số hộ được tiếp cận công trình nước sinh hoạt tập trung</t>
  </si>
  <si>
    <t>Mục tiêu, chỉ tiêu về thông tin, truyền thông</t>
  </si>
  <si>
    <t>Tỷ lệ đồng bào dân tộc thiểu số được xem truyền hình và nghe đài phát thanh</t>
  </si>
  <si>
    <t>Số cán bộ trong hệ thống chính trị ở cơ sở được hỗ trợ ứng dụng công nghệ thông tin</t>
  </si>
  <si>
    <t>Người</t>
  </si>
  <si>
    <t>Mục tiêu, chỉ tiêu về sắp xếp, ổn định dân cư</t>
  </si>
  <si>
    <t>Tỷ lệ hộ di cư không theo quy hoạch được sắp xếp, bố trí ổn định dân cư</t>
  </si>
  <si>
    <t>Tỷ lệ số hộ dân tộc thiểu số đang cư trú tại các khu vực xa xôi, hẻo lánh, nơi có nguy cơ xảy ra lũ ống, lũ quét, sạt lở được quy hoạch, sắp xếp, di dời, bố trí ổn định nơi cư trú.</t>
  </si>
  <si>
    <t xml:space="preserve">Số hộ được sắp xếp, ổn định dân cư </t>
  </si>
  <si>
    <t>Mục tiêu, chỉ tiêu về giải quyết cơ bản tình trạng thiếu đất ở, đất sản xuất cho đồng bào:</t>
  </si>
  <si>
    <t>Số hộ đã được hỗ trợ đất ở</t>
  </si>
  <si>
    <t>Số hội được hỗ trợ nhà ở</t>
  </si>
  <si>
    <t>Số hộ được hỗ trợ đất sản xuất</t>
  </si>
  <si>
    <t xml:space="preserve">Số hội được giải quyết sinh kế </t>
  </si>
  <si>
    <t>Mục tiêu, chỉ tiêu về giáo dục, đào tạo</t>
  </si>
  <si>
    <t>Tỷ lệ học sinh học mẫu giáo 5 tuổi đến trường.</t>
  </si>
  <si>
    <t>Tỷ lệ học sinh trong độ tuổi học tiểu học đến trường</t>
  </si>
  <si>
    <t>Tỷ lệ học sinh học trung học cơ sở</t>
  </si>
  <si>
    <t xml:space="preserve">Tỷ lệ học sinh học học trung học phổ thông </t>
  </si>
  <si>
    <t>Số trường Phổ thông Dân tộc nội trú được xây dựng, tăng cường cơ sở vật chất, thiết bị, đồ dùng dạy học</t>
  </si>
  <si>
    <t>Trường</t>
  </si>
  <si>
    <t>e)</t>
  </si>
  <si>
    <t>Số trường Phổ thông Dân tộc bán trú được xây dựng, tăng cường cơ sở vật chất, thiết bị, đồ dùng dạy học</t>
  </si>
  <si>
    <t>g)</t>
  </si>
  <si>
    <t>Số cơ sở dự bị đại học và đại học được xây dựng, tăng cường cơ sở vật chất, thiết bị, đồ dùng dạy và học</t>
  </si>
  <si>
    <t>Cơ sở</t>
  </si>
  <si>
    <t>h)</t>
  </si>
  <si>
    <t>Số trường Trung học Phổ thông dân tộc nội trú khu vực được xây dựng, tăng cường cơ sở vật chất, thiết bị, đồ dùng dạy học</t>
  </si>
  <si>
    <t>i)</t>
  </si>
  <si>
    <t>Tỷ lệ người từ 15 tuổi trở lên đọc thông, viết thạo tiếng phổ thông</t>
  </si>
  <si>
    <t>Mục tiêu, chỉ tiêu về đào tạo nghề</t>
  </si>
  <si>
    <t>Tỷ lệ lao động trong độ tuổi được đào tạo nghề</t>
  </si>
  <si>
    <t>Số người được đào tạo nghề</t>
  </si>
  <si>
    <t>Số hộ đồng bào dân tộc thiểu số và hộ dân tộc Kinh nghèo, cận nghèo ở xã, thôn đặc biệt khó khăn được tạo thêm việc làm, tăng thu nhập</t>
  </si>
  <si>
    <t>Triệu hộ</t>
  </si>
  <si>
    <t>Mục tiêu, chỉ tiêu về y tế</t>
  </si>
  <si>
    <t>Tỷ lệ đồng bào dân tộc thiểu số tham gia bảo hiểm y tế</t>
  </si>
  <si>
    <t>Tỷ lệ phụ nữ có thai được phổ biến kiến thức, khám thai định kỳ, sinh con ở cơ sở y tế hoặc có sự trợ giúp của cán bộ y tế</t>
  </si>
  <si>
    <t>Tỷ lệ trẻ em suy dinh dưỡng vùng đồng bào dân tộc thiểu số và miền núi được hỗ trợ tăng cường dinh dưỡng.</t>
  </si>
  <si>
    <t>Giảm tỷ lệ trẻ em suy dinh dưỡng thể nhẹ cân</t>
  </si>
  <si>
    <t>Mục tiêu, chỉ tiêu về văn hóa</t>
  </si>
  <si>
    <t>Tỷ lệ thôn có nhà sinh hoạt cộng đồng</t>
  </si>
  <si>
    <t>Tỷ lệ thôn có đội văn hóa, văn nghệ (câu lạc bộ) truyền thống hoạt động thường xuyên, có chất lượng</t>
  </si>
  <si>
    <t>Số lớp tập huấn, bồi dưỡng chuyên môn, nghiệp vụ, truyền dạy văn hóa phi vật thể</t>
  </si>
  <si>
    <t>Lớp</t>
  </si>
  <si>
    <t>Số dự án sưu tầm, phục dựng, bảo tồn, phát huy văn hóa phi vật thể các dân tộc thiểu số có nguy cơ mai một</t>
  </si>
  <si>
    <t>Dự án</t>
  </si>
  <si>
    <t>Số lễ hội truyền thống được bảo tồn để phục vụ phát triển du lịch</t>
  </si>
  <si>
    <t>Lễ hội</t>
  </si>
  <si>
    <t>Số làng bản, buôn truyền thống được bảo tồn để phục vụ phát triển du lịch</t>
  </si>
  <si>
    <t>Làng, bản</t>
  </si>
  <si>
    <t>Số mô hình văn hóa truyền thống của các dân tộc thiểu số được xây dựng</t>
  </si>
  <si>
    <t>Mô hình</t>
  </si>
  <si>
    <t>Số câu lạc bộ sinh hoạt văn hóa dân gian tại các thôn vùng đồng bào dân tộc thiểu số được thiết lập</t>
  </si>
  <si>
    <t>Câu lạc bộ</t>
  </si>
  <si>
    <t>Số thiết chế văn hoá, thể thao thôn được hỗ trợ xây dựng</t>
  </si>
  <si>
    <t>Thiết chế</t>
  </si>
  <si>
    <t>k)</t>
  </si>
  <si>
    <t>Số điểm đến du lịch tiêu biểu vùng đồng bào dân tộc thiểu số và miền núi được hỗ trợ đầu tư xây dựng</t>
  </si>
  <si>
    <t>Điểm du lịch</t>
  </si>
  <si>
    <t>Số trẻ em được hỗ trợ từ Chương trình “Cán bộ, chiến sĩ Quân đội nâng bước em tới trường”</t>
  </si>
  <si>
    <t>Học sinh/năm</t>
  </si>
  <si>
    <t>Mục tiêu, chỉ tiêu về nâng cao năng lực</t>
  </si>
  <si>
    <t>Số người có uy tín trong cộng đồng được hỗ trợ, tạo điều kiện để trở thành hạt nhân chính trị, nòng cốt ở cơ sở</t>
  </si>
  <si>
    <t>Số cán bộ, công chức, viên chức được bồi dưỡng kiến thức về chính sách dân tộc, công tác dân tộc</t>
  </si>
  <si>
    <t>B</t>
  </si>
  <si>
    <t>c)</t>
  </si>
  <si>
    <t>C</t>
  </si>
  <si>
    <t>Thu nhập bình quân của người đồng bào dân tộc thiểu số và miền núi</t>
  </si>
  <si>
    <t>Phụ lục III</t>
  </si>
  <si>
    <t>Phụ lục IV</t>
  </si>
  <si>
    <t>Dự án 1: Giải quyết tình trạng thiếu đất ở, nhà ở, đất sản xuất, nước sinh hoạt</t>
  </si>
  <si>
    <t>Hỗ trợ đất ở</t>
  </si>
  <si>
    <t>Hỗ trợ nhà ở</t>
  </si>
  <si>
    <t>Hỗ trợ đất sản xuất, chuyển đổi nghề</t>
  </si>
  <si>
    <t>Hỗ trợ nước sinh hoạt</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</si>
  <si>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</si>
  <si>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</si>
  <si>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Tiểu dự án 1: Phát triển kinh tế nông, lâm nghiệp bền vững gắn với bảo vệ rừng và nâng cao thu nhập cho người dân</t>
  </si>
  <si>
    <t>Tiểu dự án 2: Hỗ trợ phát triển sản xuất theo chuỗi giá trị, vùng trồng dược liệu quý, thúc đẩy khởi sự kinh doanh, khởi nghiệp và thu hút đầu tư vùng đồng bào dân tộc thiểu số và miền núi</t>
  </si>
  <si>
    <t>Hỗ trợ phát triển sản xuất theo chuỗi giá trị.</t>
  </si>
  <si>
    <t>Đầu tư, hỗ trợ phát triển vùng trồng dược liệu quý.</t>
  </si>
  <si>
    <t>Thúc đẩy khởi sự kinh doanh, khởi nghiệp và thu hút đầu tư vùng đồng bào dân tộc thiểu số và miền núi.</t>
  </si>
  <si>
    <t>Tiểu dự án 3: Phát triển kinh tế xã hội - mô hình bộ đội gắn với dân bản vùng đồng bào dân tộc thiểu số và miền núi</t>
  </si>
  <si>
    <t>Dự án 4: Đầu tư cơ sở hạ tầng thiết yếu, phục vụ sản xuất, đời sống trong vùng đồng bào dân tộc thiểu số và miền núi và các đơn vị sự nghiệp công lập của lĩnh vực dân tộc</t>
  </si>
  <si>
    <t>Tiểu dự án 1: Đầu tư cơ sở hạ tầng thiết yếu, phục vụ sản xuất, đời sống trong vùng đồng bào dân tộc thiểu số và miền núi</t>
  </si>
  <si>
    <t xml:space="preserve"> Đầu tư cơ sở hạ tầng thiết yếu vùng đồng bào dân tộc thiểu số và miền núi; ưu tiên đối với các xã đặc biệt khó khăn, thôn đặc biệt khó khăn.</t>
  </si>
  <si>
    <t>Đầu tư xây dựng, cải tạo nâng cấp mạng lưới chợ vùng đồng bào dân tộc thiểu số và miền núi.</t>
  </si>
  <si>
    <t>Tiểu dự án 2: Đầu tư cơ sở vật chất các đơn vị sự nghiệp công lập hoạt động trong lĩnh vực công tác dân tộc</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</si>
  <si>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</si>
  <si>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</si>
  <si>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Tiểu dự án 2: Bồi dưỡng kiến thức dân tộc; đào tạo dự bị đại học, đại học và sau đại học đáp ứng nhu cầu nhân lực cho vùng đồng bào dân tộc thiểu số và miền núi</t>
  </si>
  <si>
    <t>Tiểu dự án 3: Dự án phát triển giáo dục nghề nghiệp và giải quyết việc làm cho người lao động vùng dân tộc thiểu số và miền núi</t>
  </si>
  <si>
    <t>Tiểu dự án 4: Đào tạo nâng cao năng lực cho cộng đồng và cán bộ triển khai Chương trình ở các cấp</t>
  </si>
  <si>
    <t>Dự án 6: Bảo tồn, phát huy giá trị văn hóa truyền thống tốt đẹp của các dân tộc thiểu số gắn với phát triển du lịch</t>
  </si>
  <si>
    <t>Dự án 7: Chăm sóc sức khỏe Nhân dân, nâng cao thể trạng, tầm vóc người dân tộc thiểu số; phòng chống suy dinh dưỡng trẻ em</t>
  </si>
  <si>
    <t>VIII</t>
  </si>
  <si>
    <t>Dự án 8: Thực hiện bình đẳng giới và giải quyết những vấn đề cấp thiết đối với phụ nữ và trẻ em</t>
  </si>
  <si>
    <t>Dự án 9: Đầu tư phát triển nhóm dân tộc thiểu số rất ít người và nhóm dân tộc còn nhiều khó khăn</t>
  </si>
  <si>
    <t>Tiểu dự án 1: Đầu tư phát triển kinh tế - xã hội các dân tộc còn gặp nhiều khó khăn, dân tộc có khó khăn đặc thù</t>
  </si>
  <si>
    <t>Tiểu dự án 2: Giảm thiểu tình trạng tảo hôn và hôn nhân cận huyết thống trong vùng đồng bào dân tộc thiểu số và miền núi</t>
  </si>
  <si>
    <t>X</t>
  </si>
  <si>
    <t>Dự án 10: Truyền thông, tuyên truyền, vận động trong vùng đồng bào dân tộc thiểu số và miền núi. Kiểm tra, giám sát đánh giá việc tổ chức thực hiện Chương trình</t>
  </si>
  <si>
    <t xml:space="preserve">Tiểu dự án 1: Biểu dương, tôn vinh điển hình tiên tiến; phổ biến, giáo dục pháp luật, trợ giúp pháp lý và tuyên truyền; truyền thông </t>
  </si>
  <si>
    <t>Biểu dương, tôn vinh điển hình tiên tiến, phát huy vai trò của người có uy tín</t>
  </si>
  <si>
    <t>Phổ biến, giáo dục pháp luật và tuyên truyền, vận động đồng bào dân tộc thiểu số</t>
  </si>
  <si>
    <t>Tăng cường, nâng cao khả năng tiếp cận và thụ hưởng hoạt động trợ giúp pháp lý chất lượng cho vùng đồng bào dân tộc thiểu số và miền núi</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</si>
  <si>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</si>
  <si>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</si>
  <si>
    <t>CTMTQG GIẢM NGHÈO BỀN VỮNG</t>
  </si>
  <si>
    <t>Dự án 1: Hỗ trợ đầu tư phát triển hạ tầng kinh tế - xã hội các huyện nghèo, các xã đặc biệt khó khăn vùng bãi ngang, ven biển và hải đảo</t>
  </si>
  <si>
    <t>Tiểu dự án 1: Hỗ trợ đầu tư phát triển hạ tầng kinh tế - xã hội các huyện nghèo, xã đặc biệt khó khăn vùng bãi ngang, ven biển và hải đảo</t>
  </si>
  <si>
    <t>Tiểu dự án 2: Triển khai Đề án hỗ trợ một số huyện nghèo thoát khỏi tình trạng nghèo, đặc biệt khó khăn giai đoạn 2022 - 2025</t>
  </si>
  <si>
    <t>Dự án 2: Đa dạng hóa sinh kế, phát triển mô hình giảm nghèo</t>
  </si>
  <si>
    <t>Dự án 3: Hỗ trợ phát triển sản xuất, cải thiện dinh dưỡng</t>
  </si>
  <si>
    <t>Tiểu dự án 1: Hỗ trợ phát triển sản xuất trong lĩnh vực nông nghiệp</t>
  </si>
  <si>
    <t>Tiểu dự án 2: Cải thiện dinh dưỡng</t>
  </si>
  <si>
    <t>Dự án 4: Phát triển giáo dục nghề nghiệp, việc làm bền vững</t>
  </si>
  <si>
    <t>Tiểu dự án 1: Phát triển giáo dục nghề nghiệp vùng nghèo, vùng khó khăn</t>
  </si>
  <si>
    <t>Tiểu dự án 2: Hỗ trợ người lao động đi làm việc ở nước ngoài theo hợp đồng</t>
  </si>
  <si>
    <t>Tiểu dự án 3: Hỗ trợ việc làm bền vững</t>
  </si>
  <si>
    <t>Dự án 5: Hỗ trợ nhà ở cho hộ nghèo, hộ cận nghèo trên địa bàn các huyện nghèo</t>
  </si>
  <si>
    <t>Dự án 6: Truyền thông và giảm nghèo về thông tin</t>
  </si>
  <si>
    <t>Tiểu dự án 1: Giảm nghèo về thông tin</t>
  </si>
  <si>
    <t>Tiểu dự án 2: Truyền thông vè giảm nghèo đa chiều</t>
  </si>
  <si>
    <t>Dự án 7: Nâng cao năng lực và giám sát, đánh giá Chương trình</t>
  </si>
  <si>
    <t>Tiểu dự án 1: Nâng cao năng lực thực hiện Chương trình</t>
  </si>
  <si>
    <t>Tiểu dự án 2: Giám sát, đánh giá</t>
  </si>
  <si>
    <t>CTMTQG XÂY DỰNG NÔNG THÔN MỚI</t>
  </si>
  <si>
    <t>Nội dung thành phần số 01: Nâng cao hiệu quả quản lý và thực hiện xây dựng nông thôn mới theo quy hoạch nhằm nâng cao đời sống kinh tế - xã hội nông thôn gắn với quá trình đô thị hoá</t>
  </si>
  <si>
    <t>Nội dung 01: Rà soát, điều chỉnh, lập mới  và triển khai, thực hiện quy hoạch chung xây dựng xã gắn với quá trình công nghiệp hóa, đô thị hóa</t>
  </si>
  <si>
    <t xml:space="preserve"> Nội dung 02: Rà soát, điều chỉnh lập quy hoạch xây dựng vùng huyện gắn với quá trình công nghiệp hóa - đô thị hóa nhằm đáp ứng yêu cầu xây dựng NTM, trong đó, có quy hoạch khu vực hỗ trợ phát triển kinh tế nông thôn</t>
  </si>
  <si>
    <t>Nội dung 03: Xây dựng, rà soát, điều chỉnh quy hoạch tỉnh, tạo điều kiện thực hiện Chương trình gắn với phát triển kinh tế, xã hội và bảo vệ môi trường</t>
  </si>
  <si>
    <t>Nội dung thành phần số 02: Phát triển hạ tầng kinh tế - xã hội, cơ bản đồng bộ, hiện đại, đảm bảo kết nối nông thôn - đô thị và kết nối các vùng miền</t>
  </si>
  <si>
    <t>Nội dung 01: Tiếp tục hoàn thiện và nâng cao hệ thống hạ tầng giao thông trên địa bàn xã, hạ tầng giao thông kết nối liên xã, liên huyện</t>
  </si>
  <si>
    <t>Nội dung 02: Hoàn thiện và nâng cao chất lượng hệ thống thủy lợi và phòng chống thiên tai cấp xã, huyện, đảm bảo bền vững và thích ứng với biến đổi khí hậu</t>
  </si>
  <si>
    <t>Nội dung 03: Cải tạo và nâng cấp hệ thống lưới điện nông thôn theo hướng an toàn, tin cậy, ổn định và đảm bảo mỹ quan</t>
  </si>
  <si>
    <t>Nội dung 04: Tiếp tục xây dựng, hoàn chỉnh các công trình cấp xã, cấp huyện đối với các trường mầm non, trường TH, trường THCS, trường THPT hoặc trường PT có nhiều cấp học, trung tâm GDNN - GDTX</t>
  </si>
  <si>
    <t>Nội dung 05: Xây dựng và hoàn thiện hệ thống cơ sở vật chất văn hóa thể thao cấp xã, thôn, các trung tâm văn hóa - thể thao huyện; tu bổ, tôn tạo các di sản văn hóa gắn với phát triển du lịch nông thôn</t>
  </si>
  <si>
    <t>Nội dung 06: Đầu tư xây dựng hệ thống cơ sở hạ tầng thương mại nông thôn, chợ ATTP cấp xã; các chợ TT, chợ ĐM, TT thu mua - cung ứng nông sản an toàn cấp huyện; trung tâm KTNN; hệ thống TT cung ứng nông sản hiện đại</t>
  </si>
  <si>
    <t>Nội dung 07: Tập trung đầu tư cơ sở hạ tầng đồng bộ các vùng nguyên liệu tập trung gắn với liên kết chuỗi giá trị, cơ sở hạ tầng các cụm làng nghề, ngành nghề nông thôn</t>
  </si>
  <si>
    <t>Nội dung 08: Tiếp tục xây dựng, cải tạo và nâng cấp cơ sở hạ tầng, trang thiết bị cho các trạm y tế xã, trung tâm y tế huyện</t>
  </si>
  <si>
    <t>Nội dung 09: Phát triển, hoàn thiện hệ thống cơ sở hạ tầng số, chuyển đổi số trong nông nghiệp, nông thôn</t>
  </si>
  <si>
    <t>Nội dung 10: Xây dựng, hoàn thiện các công trình cấp nước sinh hoạt tập trung, đảm bảo chất lượng đạt chuẩn theo quy định</t>
  </si>
  <si>
    <t>Nội dung thành phần số 03: Tiếp tục thực hiện có hiệu quả cơ cấu lại ngành NN, PTKTNT; triển khai mạnh mẽ Chương trình mỗi xã một sản phẩm (OCOP)…</t>
  </si>
  <si>
    <t>Nội dung 01: Tập trung triển khai cơ cấu lại ngành nông nghiệp và phát triển kinh tế nông thôn, tiểu thủ công nghiệp và dịch vụ …</t>
  </si>
  <si>
    <t>Nội dung 02: XD và PT hiệu quả các VNLTT, cơ giới hóa đồng bộ, nâng cao năng lực chế biến và bảo quản nông sản theo các MHLK SX theo chuỗi giá trị …</t>
  </si>
  <si>
    <t>Nội dung 03: Tiếp tục thực hiện hiệu quả các chính sách đầu tư bảo vệ, phát triển rừng, chính sách chi trả dịch vụ môi trường rừng và Chương trình phát triển lâm nghiệp bền vững …</t>
  </si>
  <si>
    <t>Nội dung 04: Triển khai Chương trình mỗi xã một sản phẩm (OCOP) gắn với lợi thế vùng miền, thành lập Trung tâm OCOP Quốc gia …</t>
  </si>
  <si>
    <t>Nội dung 05: Nâng cao HQHĐ của các hình thức TCSX trong đó, ưu tiên hỗ trợ các HTX nông nghiệp ứng dụng công nghệ cao liên kết theo chuỗi giá trị…</t>
  </si>
  <si>
    <t>Nội dung 06: Nâng cao hiệu quả hoạt động của các hệ thống kết nối, xúc tiến tiêu thụ nông sản;…</t>
  </si>
  <si>
    <t>Nội dung 07: Tiếp tục thực hiện có hiệu quả Chương trình khoa học công nghệ phục vụ xây dựng…</t>
  </si>
  <si>
    <t>Nội dung 08: Thực hiện hiệu quả Chương trình phát triển du lịch nông thôn trong xây dựng NTM…</t>
  </si>
  <si>
    <t>Nội dung 09: Tiếp tục nâng cao chất lượng đào tạo nghề cho lao động nông thôn, gắn với nhu cầu của thị trường; hỗ trợ thúc đẩy và phát triển các mô hình khởi nghiệp, sáng tạo ở nông thôn.</t>
  </si>
  <si>
    <t>Nội dung thành phần số 04: Giảm nghèo bền vững, đặc biệt là vùng đồng bào dân tộc thiểu số, miền núi, vùng bãi ngang ven biển và hải đảo</t>
  </si>
  <si>
    <t>Nội dung 02: Triển khai hiệu quả các chính sách hỗ trợ nhà ở, xóa nhà tạm, dột nát; nâng cao chất lượng nhà ở dân cư</t>
  </si>
  <si>
    <t>Nội dung thành phần số 05: Nâng cao chất lượng giáo dục, y tế và chăm sóc sức khỏe người dân nông thôn</t>
  </si>
  <si>
    <t>Nội dung 1: Tiếp tục nâng cao chất lượng, phát triển giáo dục ở nông thôn …</t>
  </si>
  <si>
    <t>Nội dung 02: Tăng cường chất lượng dịch vụ của mạng lưới y tế cơ sở đảm bảo chăm sóc sức khoẻ toàn dân …</t>
  </si>
  <si>
    <t>Nội dung thành phần số 06: Nâng cao chất lượng đời sống văn hóa của người dân nông thôn; bảo tồn và phát huy các giá trị văn hóa truyền thống theo hướng bền vững gắn với phát triển du lịch nông thôn</t>
  </si>
  <si>
    <t>Nội dung 01: Nâng cao hiệu quả hoạt động của hệ thống thiết chế văn hóa, thể thao cơ sở;…</t>
  </si>
  <si>
    <t>Nội dung 02: Tăng cường kiểm kê, ghi danh các di sản văn hóa; bảo tồn và phát huy di sản văn hóa;….</t>
  </si>
  <si>
    <t>Nội dung thành phần số 07: Nâng cao chất lượng môi trường; xây dựng cảnh quan nông thôn sáng - xanh - sạch - đẹp, an toàn; giữ gìn và khôi phục cảnh quan truyền thống của nông thôn Việt Nam</t>
  </si>
  <si>
    <t>Nội dung 01: Xây dựng và tổ chức hướng dẫn thực hiện các Đề án/Kế hoạch tổ chức phân loại, thu gom, vận chuyển chất thải rắn trên địa bàn huyện đảm bảo theo quy định; phát triển, nhân rộng các mô hình phân loại chất thải tại nguồn phát sinh</t>
  </si>
  <si>
    <t>Nội dung 02: Thu gom, tái chế, tái sử dụng các loại chất thải theo nguyên lý tuần hoàn; tăng cường công tác quản lý chất thải nhựa trong hoạt động sản xuất nông, lâm, ngư nghiệp ở Việt Nam; xây dựng cộng đồng dân cư không rác thải nhựa</t>
  </si>
  <si>
    <t>Nội dung 03: Đẩy mạnh xử lý, khắc phục ô nhiễm và cải thiện chất lượng môi trường tại những khu vực tập trung nhiều nguồn thải, những nơi gây ô nhiễm môi trường nghiêm trọng và các khu vực mặt nước bị ô nhiễm</t>
  </si>
  <si>
    <t>Nội dung 04: Cải tạo nghĩa trang phù hợp với cảnh quan môi trường; xây dựng mới và mở rộng các cơ sở mai táng, hỏa táng phải phù hợp với các quy định và theo quy hoạch</t>
  </si>
  <si>
    <t>Nội dung 05: Giữ gìn và khôi phục cảnh quan truyền thống của nông thôn Việt Nam; tăng tỷ lệ trồng hoa, cây xanh phân tán gắn với triển khai Đề án trồng một tỷ cây xanh giai đoạn 2021 - 2025…</t>
  </si>
  <si>
    <t>Nội dung 06: Tăng cường quản lý an toàn thực phẩm tại các cơ sở, hộ gia đình sản xuất, kinh doanh thực phẩm; đảm bảo vệ sinh môi trường tại các cơ sở chăn nuôi, nuôi trồng thủy sản; cải thiện vệ sinh hộ gia đình</t>
  </si>
  <si>
    <t>Nội dung 07: Triển khai hiệu quả Chương trình “Tăng cường bảo vệ môi trường, an toàn thực phẩm và cấp nước sạch nông thôn trong xây dựng NTM giai đoạn 2021 - 2025”</t>
  </si>
  <si>
    <t>Nội dung thành phần số 08: Đẩy mạnh và nâng cao chất lượng các dịch vụ HCC; nâng cao chất lượng hoạt động của CQCS; thúc đẩy quá trình CĐS trong NTM...; bảo đảm và tăng cường KNTCPL cho người dân; tăng cường giải pháp nhằm đảm bảo BĐG ...</t>
  </si>
  <si>
    <t>Nội dung 01: Triển khai đề án về đào tạo, bồi dưỡng kiến thức, năng lực quản lý hành chính, quản lý kinh tế - xã hội chuyên sâu, chuyển đổi tư duy….</t>
  </si>
  <si>
    <t>Nội dung 02: Tăng cường ứng dụng công nghệ thông tin trong thực hiện các dịch vụ hành chính công nhằm nâng cao chất lượng giải quyết thủ tục hành chính theo hướng minh bạch, công khai và hiệu quả ở các cấp …</t>
  </si>
  <si>
    <t>Nội dung 03: Triển khai hiệu quả Chương trình chuyển đổi số trong xây dựng NTM, hướng tới NTM thông minh giai đoạn 2021 - 2025</t>
  </si>
  <si>
    <t>Nội dung 04: Tăng cường hiệu quả công tác phổ biến, giáo dục pháp luật, hòa giải ở cơ sở, giải quyết hòa giải, mâu thuẫn ở khu vực nông thôn</t>
  </si>
  <si>
    <t>Nội dung 05: Nâng cao nhận thức, thông tin về trợ giúp pháp lý; tăng cường khả năng thụ hưởng dịch vụ trợ giúp pháp lý</t>
  </si>
  <si>
    <t>Nội dung 06: Tăng cường giải pháp nhằm đảm bảo bình đẳng giới và phòng chống bạo lực trên cơ sở giới; tăng cường chăm sóc, bảo vệ trẻ em và hỗ trợ những người dễ bị tổn thương trong các lĩnh vực của gia đình và đời sống xã hội</t>
  </si>
  <si>
    <t>Nội dung thành phần số 09: Nâng cao chất lượng, phát huy vai trò của Mặt trận Tổ quốc Việt Nam và các tổ chức chính trị - xã hội trong xây dựng NTM</t>
  </si>
  <si>
    <t>Nội dung 01: Tiếp tục tổ chức triển khai Cuộc vận động “Toàn dân đoàn kết xây dựng NTM, đô thị văn minh”….</t>
  </si>
  <si>
    <t>Nội dung 02: Triển khai hiệu quả phong trào “Nông dân thi đua sản xuất kinh doanh giỏi, đoàn kết giúp nhau làm giàu và giảm nghèo bền vững”…</t>
  </si>
  <si>
    <t>Nội dung 03: Triển khai hiệu quả Đề án “Hỗ trợ phụ nữ khởi nghiệp giai đoạn 2017-2025”</t>
  </si>
  <si>
    <t>Nội dung 04: Thúc đẩy chương trình khởi nghiệp, thanh niên làm kinh tế; triển khai hiệu quả Chương trình trí thức trẻ tình nguyện tham gia xây dựng NTM</t>
  </si>
  <si>
    <t>Nội dung số 05: Vun đắp, gìn giữ giá trị tốt đẹp và phát triển hệ giá trị gia đình Việt Nam; thực hiện Cuộc vận động “Xây dựng gia đình 5 không, 3 sạch”</t>
  </si>
  <si>
    <t>Nội dung thành phần số 10: Giữ vững quốc phòng, an ninh và trật tự xã hội nông thôn</t>
  </si>
  <si>
    <t>Nội dung 01: Tăng cường công tác bảo đảm an ninh, trật tự ở địa bàn nông thôn, phát hiện, giải quyết kịp thời các nguy cơ tiềm ẩn về an ninh quốc gia, trật tự an toàn xã hội …</t>
  </si>
  <si>
    <t>Nội dung 02: Xây dựng lực lượng dân quân vững mạnh, rộng khắp, hoàn thành các chỉ tiêu quân sự, quốc phòng được giao;…</t>
  </si>
  <si>
    <t>XI</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</si>
  <si>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</si>
  <si>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Nội dung 01: Nâng cao chất lượng và hiệu quả công tác kiểm tra, giám sát, đánh giá kết quả thực hiện Chương trình; xây dựng hệ thống giám sát, đánh giá đồng bộ, toàn diện đáp ứng yêu cầu quản lý Chương trình…</t>
  </si>
  <si>
    <t>Nội dung 02: Tiếp tục tăng cường nâng cao năng lực, chuyển đổi nhận thức, tư duy cho đội ngũ cán bộ làm công tác xây dựng NTM các cấp, đặc biệt cán bộ cơ sở</t>
  </si>
  <si>
    <t>Nội dung 03: Đào tạo, tập huấn nhằm nâng cao nhận thức và chuyển đổi tư duy của người dân và cộng đồng về phát triển kinh tế nông nghiệp và xây dựng NTM</t>
  </si>
  <si>
    <t>Nội dung 04: Đẩy mạnh, đa dạng hình thức thông tin, truyền thông nhằm nâng cao nhận thức, chuyển đổi tư duy của cán bộ, người dân về xây dựng NTM; thực hiện có hiệu quả công tác truyền thông về xây dựng NTM</t>
  </si>
  <si>
    <t>Nội dung 05: Tiếp tục triển khai rộng khắp phong trào thi đua “Cả nước chung sức xây dựng nông thôn mới”</t>
  </si>
  <si>
    <t>Nội dung 11: Tập trung XD CSHT bảo vệ MTNT; thu hút các DN đầu tư các khu xử lý CTTT quy mô liên huyện, liên tỉnh; đầu tư HT các ĐTK, trung chuyển CTR sinh hoạt…</t>
  </si>
  <si>
    <t>Phụ lục V</t>
  </si>
  <si>
    <t>Đường trung tâm xã Mường Đun-Bản Hột</t>
  </si>
  <si>
    <t>Tuyến đường Sính Phình-Trung Thu-Lao Xả Phình-Tả Sìn Thàng (từ trung tâm xã đi Bản Phô-Cáng Phình) huyện Tủa Chùa</t>
  </si>
  <si>
    <t>Bổ sung nâng cấp các trường tiểu học và THCS trên địa bàn xã Tủa Thàng</t>
  </si>
  <si>
    <t>Bổ sung nâng cấp các trường tiểu học và THCS trên địa bàn xã Sính Phình</t>
  </si>
  <si>
    <t>Nước sinh hoạt thôn 3, xã Lao Xả Phình, huyện Tủa Chùa</t>
  </si>
  <si>
    <t>Dự án sắp xếp ổn định dân cư bản Huổi Só, xã Huổi Só, huyện Tủa Chùa</t>
  </si>
  <si>
    <t>Đường giáo thông và hệ thống thoát nước bản Huổi Só, xã Huổi Só</t>
  </si>
  <si>
    <t>Cấp nước sinh hoạt bản Huổi Só, xã Huổi Só</t>
  </si>
  <si>
    <t>Thoát nước thải, vệ sinh môi trường bản Huổi Só, xã Huổi Só</t>
  </si>
  <si>
    <t>Cấp điện sinh hoạt bản Huổi Só, xã Huổi Só</t>
  </si>
  <si>
    <t>Hạ tầng thông tin và tuyên truyền bản Huổi Só, xã Huổi Só</t>
  </si>
  <si>
    <t>Chợ Huổi Lóng xã Huổi Só</t>
  </si>
  <si>
    <t>4,6 km đường nhựa</t>
  </si>
  <si>
    <t>235/QĐ-UBND ngày 08/02/2022</t>
  </si>
  <si>
    <t>Tháng 10/2022-10/2023</t>
  </si>
  <si>
    <t>Tháng 3/2023-12/2023</t>
  </si>
  <si>
    <t>Dự kiến Tháng 10/2023-12/2024</t>
  </si>
  <si>
    <t>6,54 km đường nhựa</t>
  </si>
  <si>
    <t>3229/QĐ-UBND ngày 14/12/2021</t>
  </si>
  <si>
    <t>3363//QĐ-UBND ngày 30/12/2021</t>
  </si>
  <si>
    <t>3364//QĐ-UBND ngày 30/12/2021</t>
  </si>
  <si>
    <t>2939/QĐ-UBND ngày 06/12/2022</t>
  </si>
  <si>
    <t>2940/QĐ-UBND ngày 06/12/2022</t>
  </si>
  <si>
    <t>2941/QĐ-UBND ngày 06/12/2022</t>
  </si>
  <si>
    <t>2942/QĐ-UBND ngày 06/12/2022</t>
  </si>
  <si>
    <t>2943/QĐ-UBND ngày 06/12/2022</t>
  </si>
  <si>
    <t>2944/QĐ-UBND ngày 06/12/2022</t>
  </si>
  <si>
    <t>2949/QĐ-UBND ngày 06/12/2022</t>
  </si>
  <si>
    <t>Quyết định số 1866/QĐ-UBND ngày 09/8/2022 của UBND huyện Tủa Chùa về việc phân bổ kinh phí sự nghiệp Chương trình Mục tiêu quốc gia phát triển KT-XH vùng đồng bào DTTS và MN đợt 1 năm 2022</t>
  </si>
  <si>
    <t>Quyết định số 1762/QĐ-UBND ngày 25/7/2022 của UBND huyện Tủa Chùa về việc phân bổ vốn đầu tư Chương trình Mục tiêu quốc gia phát triển KT-XH vùng đồng bào DTTS và MN giai đoạn 2021 - 2025 và  năm 2022</t>
  </si>
  <si>
    <t>Quyết định số 2983/QĐ-UBND ngày 12/12/2022 của UBND huyện Tủa Chùa về việc thu hồi kinh phí sự nghiệp Chương trình Mục tiêu quốc gia phát triển KT-XH vùng đồng bào DTTS và MN đợt 1  năm 2022</t>
  </si>
  <si>
    <t>Quyết định số 1864/QĐ-UBND ngày 09/8/2022 của UBND huyện Tủa Chùa về việcđối ứng kinh phí đã phân bổ cho các đơn vị năm 2022 Tại QĐ số 2388/QĐ-UBND ngày 17/12/2021 của UBND huyện Tủa Chùa để thực hiện 02 Chương trình MTQG trên địa bàn huyện Tủa Chùa</t>
  </si>
  <si>
    <t>UBND huyện Tủa Chùa</t>
  </si>
  <si>
    <t xml:space="preserve"> 1866/QĐ-UBND ngày 09/8/2022 </t>
  </si>
  <si>
    <t xml:space="preserve">1762/QĐ-UBND ngày 25/7/2022 </t>
  </si>
  <si>
    <t>2983/QĐ-UBND ngày 12/12/2022</t>
  </si>
  <si>
    <t>1864/QĐ-UBND ngày 09/8/2022</t>
  </si>
  <si>
    <t>Quyết định Về việc giao dự toán thu, chi ngân sách địa phương năm 2023</t>
  </si>
  <si>
    <t>3055/QĐ-UBND ngày 14/12/2022</t>
  </si>
  <si>
    <t>Quyết định Về việc giao kế hoạch đầu tư vốn ngân sách nhà nước năm 2023 huyện Tủa Chùa</t>
  </si>
  <si>
    <t>3056/QĐ-UBND ngày 14/12/2022</t>
  </si>
  <si>
    <t>Quyết định Phê duyệt Danh mục định hướng các Dự án hỗ trợ phát triển sản xuất liên kết theo chuỗi giá trị trung hạn lĩnh vực nông nghiệp sử dụng nguồn vốn các Chương trình MTQG giai đoạn 2021 – 2025 trên địa bàn huyện Tủa Chùa</t>
  </si>
  <si>
    <t>41/QĐ-UBND ngày 16/1/2023</t>
  </si>
  <si>
    <t>Quyết định Phê duyệt Danh mục định hướng các Dự án hỗ trợ phát triển sản xuất
cộng đồng trung hạn lĩnh vực nông nghiệp sử dụng nguồn vốn các Chương
trình MTQG giai đoạn 2021 - 2025 trên địa bàn huyện Tủa Chùa</t>
  </si>
  <si>
    <t>132/QĐ-UBND ngày 21/2/2023</t>
  </si>
  <si>
    <t>75/KH-UBND ngày 28/3/2023</t>
  </si>
  <si>
    <t>Kế hoạch thực hiện Chương trình mục tiêu quốc gia phát triển kinh tế - xã hội vùng đồng bào dân tộc thiểu số và miền núi năm 2023 trên địa bàn huyện Tủa Chùa</t>
  </si>
  <si>
    <t>Kế hoạch Thực hiện Dự án 7 “Chăm sóc sức khỏe nhân dân, nâng cao thể trạng
tầm vóc người dân tộc thiểu số, phòng chống suy dinh dưỡng trẻ em” thuộc Chương trình mục tiêu quốc gia phát triển kinh tế - xã hội vùng đồng bào dân tộc thiểu số và miền núi giai đoạn 2021 - 2030,giai đoạn I: Từ năm 2021 đến năm 2025, trên địa bàn huyện Tủa ChùaChùa</t>
  </si>
  <si>
    <t>42/KH-UBND ngày 28/2/2023</t>
  </si>
  <si>
    <t>Kế hoạch Thực hiện Tiểu Dự án 2 thuộc Dự án 5: Bồi dưỡng kiến thức dân tộc
thuộc Chương trình mục tiêu quốc gia phát triển kinh tế - xã hội vùng đồng bào dân tộc thiểu số và miền núi năm 2023</t>
  </si>
  <si>
    <t>46/KH-UBND ngày 01/3/2023</t>
  </si>
  <si>
    <t>Quyết định Về việc phê duyệt dự toán kinh phí bồi dưỡng tiếng dân tộc Mông năm 2022</t>
  </si>
  <si>
    <t>2164/QĐ-UBND ngày 28/9/2022</t>
  </si>
  <si>
    <t>Kế hoạch  Tuyên truyền, phổ biến giáo dục pháp luật cho người có uy tín
trong đồng bào dân tộc thiểu số trên địa bàn huyện Tủa Chùa năm 2022</t>
  </si>
  <si>
    <t>108/KH-UBND ngày 20/5/2022</t>
  </si>
  <si>
    <t>201/KH-UBND ngày 11/10/2022</t>
  </si>
  <si>
    <t>Kế hoạch  Giám sát, đánh giá thực hiện Chương trình mục tiêu quốc gia phát triển kinh tế - xã hội vùng đồng bào dân tộc thiểu số và miền núi giai đoạn 2021-2025 trên địa bàn huyện Tủa Chùa</t>
  </si>
  <si>
    <t>Kế hoạch  Thực hiện Chương trình MTQG phát triển kinh tế - xã hội vùng đồng bào dân tộc thiểu số và miền núi giai đoạn 2021-2025, trên địa bàn huyện Tủa Chùa</t>
  </si>
  <si>
    <t>200/KH-UBND ngày 11/10/2022</t>
  </si>
  <si>
    <t>Kế hoạch Thực hiện Chương trình mục tiêu quốc gia phát triển kinh tế - xã hội vùng đồng bào dân tộc thiểu số và miền núi giai đoạn 2021-2025 trên địa bàn huyện Tủa Chùa, năm 2022</t>
  </si>
  <si>
    <t>202/KH-UBND ngày 11/10/2022</t>
  </si>
  <si>
    <t>203/KH-UBND ngày 11/10/2022</t>
  </si>
  <si>
    <t>Kế hoạch Thực hiện Tiểu Dự án 2 thuộc Dự án 5: Bồi dưỡng kiến thức dân tộc
thuộc Chương trình mục tiêu quốc gia phát triển kinh tế - xã hội
vùng đồng bào dân tộc thiểu số và miền núi năm 2022</t>
  </si>
  <si>
    <t>Kế hoạch Thực hiện tiểu dự án 2 của Dự án 9; tiểu dự án 1 và 3 của Dự án 10  thuộc Chương trình mục tiêu quốc gia phát triển kinh tế - xã hội vùng đồng bào
DTTS&amp;MN trên địa bàn huyện Tủa Chùa năm 2022</t>
  </si>
  <si>
    <t>189/KH-UBND ngày 22/9/2022</t>
  </si>
  <si>
    <t>Quyết định Về việc phê duyệt danh sách cán bộ, công chức, viên chức cấp huyện, cấp xã; công an, quân đội công tác trên địa bàn huyện Tủa Chùa tham gia lớp bồi dưỡng chứng chỉ tiếng dân tộc Mông năm 2022</t>
  </si>
  <si>
    <t>2110/QĐ-UBND ngày 27/9/2022</t>
  </si>
  <si>
    <t>Quyết định Về việc phê duyệt dự toán kinh phí tuyên truyền về giảm thiểu tình trạng tảo hôn và hôn nhân cận huyết thống trong đồng bào dân tộc thiểu số trên địa bàn huyện Tủa Chùa năm 2022</t>
  </si>
  <si>
    <t>2895/QĐ-UBND ngày 25/11/2022</t>
  </si>
  <si>
    <t>Quyết định V/v Phê duyệt dự toán kinh phí thực hiện Tiểu dự án 1 và 3 của Dự án 10 thuộc Chương trình mục tiêu quốc gia phát triển kinh tế - xã hội vùng đồng bào DTTS&amp;MN, năm 2022 trên địa bàn huyện Tủa Chùa</t>
  </si>
  <si>
    <t>2798/QĐ-UBND ngày 07/11/2022</t>
  </si>
  <si>
    <t>Quyết định Về việc thành lập Ban Chỉ đạo các Chương trình mục tiêu quốc gia huyện Tủa Chùa, giai đoạn 2021 - 2025</t>
  </si>
  <si>
    <t>346/QĐ-UBND ngày 11/3/2022</t>
  </si>
  <si>
    <t>100</t>
  </si>
  <si>
    <t>65</t>
  </si>
  <si>
    <t>80</t>
  </si>
  <si>
    <t>99</t>
  </si>
  <si>
    <t>85</t>
  </si>
  <si>
    <t>500</t>
  </si>
  <si>
    <t>5500</t>
  </si>
  <si>
    <t>60</t>
  </si>
  <si>
    <t>95</t>
  </si>
  <si>
    <t>4000</t>
  </si>
  <si>
    <t>người</t>
  </si>
  <si>
    <t>50</t>
  </si>
  <si>
    <t>70</t>
  </si>
  <si>
    <t>23,3</t>
  </si>
  <si>
    <t>15,3</t>
  </si>
  <si>
    <t>115</t>
  </si>
  <si>
    <t>VĂN BẢN QUẢN LÝ, TỔ CHỨC
THỰC HIỆN CHƯƠNG TRÌNH GIAI ĐOẠN 2021-2025</t>
  </si>
  <si>
    <t>KẾT QUẢ THỰC HIỆN MỤC TIÊU, NHIỆM VỤ CHƯƠNG TRÌNH GIAI ĐOẠN 2021-2023 VÀ ƯỚC THỰC HIỆN ĐẾN NĂM 2025
(ĐỊA PHƯƠNG)</t>
  </si>
  <si>
    <t>KẾT QUẢ HUY ĐỘNG, PHÂN BỔ VÀ SỬ DỤNG NGUỒN LỰC THỰC HIỆN CHƯƠNG TRÌNH GIAI ĐOẠN 2021-2025</t>
  </si>
  <si>
    <t>TOÀN HUYỆN</t>
  </si>
  <si>
    <t>CHI TIẾT TIẾN ĐỘ GIẢI NGÂN NGUỒN VỐN</t>
  </si>
  <si>
    <t>CHƯƠNG TRÌNH MTQG PHÁT TRIỂN KT-XH VÙNG ĐỒNG BÀO DTTS&amp;MN GIAI ĐOẠN 2021 - 2025</t>
  </si>
  <si>
    <t>SĐVT: Triệu đồng</t>
  </si>
  <si>
    <t>Tổng giải ngân vốn nguồn ngân sách nhà nước trong giai đoạn 2021-2025</t>
  </si>
  <si>
    <t xml:space="preserve">ĐTPT </t>
  </si>
  <si>
    <t>Toàn huyện</t>
  </si>
  <si>
    <t xml:space="preserve"> DANH MỤC CÁC DỰ ÁN ĐẦU TƯ THỰC HIỆN 03 CHƯƠNG TRÌNH MỤC TIÊU QUỐC GIA GIAI ĐOẠN 2021-2023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</si>
</sst>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7" formatCode="#,##0.0;[Red]#,##0.0"/>
    <numFmt numFmtId="168" formatCode="_(* #,##0.0_);_(* \(#,##0.0\);_(* &quot;-&quot;??_);_(@_)"/>
    <numFmt numFmtId="169" formatCode="#,##0;[Red]#,##0"/>
  </numFmts>
  <fonts count="28" x14ac:knownFonts="1">
    <font>
      <sz val="10"/>
      <name val="Arial"/>
    </font>
    <font>
      <sz val="10"/>
      <name val="Arial"/>
      <family val="2"/>
    </font>
    <font>
      <sz val="8"/>
      <name val="Arial"/>
      <family val="2"/>
    </font>
    <font>
      <sz val="10"/>
      <name val="Arial"/>
      <family val="2"/>
    </font>
    <font>
      <sz val="18"/>
      <name val="Times New Roman"/>
      <family val="1"/>
    </font>
    <font>
      <b/>
      <sz val="18"/>
      <name val="Times New Roman"/>
      <family val="1"/>
    </font>
    <font>
      <sz val="10"/>
      <name val="Times New Roman"/>
      <family val="1"/>
    </font>
    <font>
      <b/>
      <sz val="14"/>
      <name val="Times New Roman"/>
      <family val="1"/>
    </font>
    <font>
      <sz val="11"/>
      <color indexed="8"/>
      <name val="Calibri"/>
      <family val="2"/>
    </font>
    <font>
      <sz val="14"/>
      <name val="Times New Roman"/>
      <family val="1"/>
    </font>
    <font>
      <sz val="12"/>
      <name val="Times New Roman"/>
      <family val="1"/>
      <charset val="163"/>
    </font>
    <font>
      <sz val="12"/>
      <name val="Times New Roman"/>
      <family val="1"/>
      <charset val="163"/>
    </font>
    <font>
      <i/>
      <sz val="14"/>
      <name val="Times New Roman"/>
      <family val="1"/>
    </font>
    <font>
      <b/>
      <sz val="10"/>
      <name val="Times New Roman"/>
      <family val="1"/>
    </font>
    <font>
      <b/>
      <sz val="12"/>
      <name val="Times New Roman"/>
      <family val="1"/>
      <charset val="163"/>
    </font>
    <font>
      <b/>
      <sz val="11"/>
      <color indexed="8"/>
      <name val="Calibri"/>
      <family val="2"/>
    </font>
    <font>
      <b/>
      <vertAlign val="superscript"/>
      <sz val="10"/>
      <name val="Times New Roman"/>
      <family val="1"/>
    </font>
    <font>
      <sz val="10"/>
      <name val="Arial"/>
      <family val="2"/>
    </font>
    <font>
      <b/>
      <sz val="15"/>
      <name val="Times New Roman"/>
      <family val="1"/>
    </font>
    <font>
      <b/>
      <sz val="12"/>
      <name val="Times New Roman"/>
      <family val="1"/>
    </font>
    <font>
      <i/>
      <sz val="10"/>
      <name val="Times New Roman"/>
      <family val="1"/>
    </font>
    <font>
      <sz val="10"/>
      <color indexed="9"/>
      <name val="Times New Roman"/>
      <family val="1"/>
    </font>
    <font>
      <b/>
      <sz val="10"/>
      <color indexed="9"/>
      <name val="Times New Roman"/>
      <family val="1"/>
    </font>
    <font>
      <sz val="9"/>
      <color indexed="81"/>
      <name val="Tahoma"/>
      <family val="2"/>
    </font>
    <font>
      <b/>
      <sz val="9"/>
      <color indexed="81"/>
      <name val="Tahoma"/>
      <family val="2"/>
    </font>
    <font>
      <sz val="11"/>
      <name val="Times New Roman"/>
      <family val="1"/>
    </font>
    <font>
      <i/>
      <sz val="11"/>
      <name val="Times New Roman"/>
      <family val="1"/>
    </font>
    <font>
      <sz val="11"/>
      <color theme="1"/>
      <name val="Times New Roman"/>
      <family val="1"/>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xf numFmtId="164" fontId="3" fillId="0" borderId="0" applyFont="0" applyFill="0" applyBorder="0" applyAlignment="0" applyProtection="0"/>
    <xf numFmtId="0" fontId="3" fillId="0" borderId="0"/>
    <xf numFmtId="0" fontId="17" fillId="0" borderId="0"/>
    <xf numFmtId="0" fontId="8" fillId="0" borderId="0"/>
    <xf numFmtId="9" fontId="1" fillId="0" borderId="0" applyFont="0" applyFill="0" applyBorder="0" applyAlignment="0" applyProtection="0"/>
  </cellStyleXfs>
  <cellXfs count="158">
    <xf numFmtId="0" fontId="0" fillId="0" borderId="0" xfId="0"/>
    <xf numFmtId="0" fontId="4" fillId="0" borderId="0" xfId="2" applyFont="1"/>
    <xf numFmtId="0" fontId="5" fillId="0" borderId="0" xfId="2" applyFont="1" applyAlignment="1">
      <alignment vertical="center"/>
    </xf>
    <xf numFmtId="0" fontId="4" fillId="0" borderId="0" xfId="2" applyFont="1" applyAlignment="1">
      <alignment vertical="center"/>
    </xf>
    <xf numFmtId="0" fontId="7" fillId="0" borderId="0" xfId="2" applyFont="1" applyAlignment="1">
      <alignment horizontal="center" vertical="center" wrapText="1"/>
    </xf>
    <xf numFmtId="0" fontId="7" fillId="0" borderId="1" xfId="4" applyFont="1" applyBorder="1" applyAlignment="1">
      <alignment horizontal="center" vertical="center"/>
    </xf>
    <xf numFmtId="0" fontId="9" fillId="0" borderId="1" xfId="4" applyFont="1" applyBorder="1" applyAlignment="1">
      <alignment horizontal="center" vertical="center"/>
    </xf>
    <xf numFmtId="165" fontId="9" fillId="0" borderId="1" xfId="1" applyNumberFormat="1" applyFont="1" applyFill="1" applyBorder="1" applyAlignment="1" applyProtection="1">
      <alignment horizontal="left" vertical="center" wrapText="1"/>
    </xf>
    <xf numFmtId="0" fontId="9" fillId="0" borderId="0" xfId="2" applyFont="1"/>
    <xf numFmtId="0" fontId="10" fillId="0" borderId="1" xfId="4" applyFont="1" applyBorder="1"/>
    <xf numFmtId="0" fontId="11" fillId="0" borderId="0" xfId="2" applyFont="1"/>
    <xf numFmtId="0" fontId="9" fillId="0" borderId="0" xfId="2" applyFont="1" applyAlignment="1">
      <alignment vertical="center"/>
    </xf>
    <xf numFmtId="0" fontId="12" fillId="0" borderId="0" xfId="2" applyFont="1" applyBorder="1" applyAlignment="1">
      <alignment horizontal="right" vertical="center"/>
    </xf>
    <xf numFmtId="0" fontId="9" fillId="0" borderId="0" xfId="2" applyFont="1" applyBorder="1" applyAlignment="1">
      <alignment vertical="center"/>
    </xf>
    <xf numFmtId="0" fontId="13" fillId="0" borderId="0" xfId="2" applyFont="1" applyAlignment="1">
      <alignment horizontal="center" vertical="center" wrapText="1"/>
    </xf>
    <xf numFmtId="0" fontId="14" fillId="0" borderId="1" xfId="4" applyFont="1" applyBorder="1"/>
    <xf numFmtId="0" fontId="15" fillId="0" borderId="1" xfId="4" applyFont="1" applyBorder="1"/>
    <xf numFmtId="0" fontId="8" fillId="0" borderId="1" xfId="4" applyBorder="1"/>
    <xf numFmtId="0" fontId="13" fillId="0" borderId="0" xfId="2" applyFont="1" applyAlignment="1">
      <alignment vertical="center" wrapText="1"/>
    </xf>
    <xf numFmtId="0" fontId="12" fillId="0" borderId="0" xfId="2" applyFont="1" applyAlignment="1">
      <alignment vertical="center"/>
    </xf>
    <xf numFmtId="0" fontId="7" fillId="0" borderId="0" xfId="2" applyFont="1" applyBorder="1" applyAlignment="1">
      <alignment horizontal="center" vertical="center" wrapText="1"/>
    </xf>
    <xf numFmtId="0" fontId="9" fillId="0" borderId="0" xfId="2" applyFont="1" applyAlignment="1">
      <alignment horizontal="left" vertical="center" wrapText="1"/>
    </xf>
    <xf numFmtId="0" fontId="9" fillId="0" borderId="0" xfId="2" applyFont="1" applyAlignment="1">
      <alignment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6" fillId="0" borderId="0" xfId="2" applyFont="1" applyBorder="1" applyAlignment="1">
      <alignment horizontal="center" vertical="center" wrapText="1"/>
    </xf>
    <xf numFmtId="0" fontId="13" fillId="0" borderId="0" xfId="2" applyFont="1" applyBorder="1" applyAlignment="1">
      <alignment horizontal="center" vertical="center" wrapText="1"/>
    </xf>
    <xf numFmtId="165" fontId="7" fillId="0" borderId="1" xfId="1" applyNumberFormat="1" applyFont="1" applyFill="1" applyBorder="1" applyAlignment="1" applyProtection="1">
      <alignment horizontal="left" vertical="center" wrapText="1"/>
    </xf>
    <xf numFmtId="0" fontId="14" fillId="0" borderId="0" xfId="2" applyFont="1"/>
    <xf numFmtId="0" fontId="10" fillId="0" borderId="1" xfId="4" applyFont="1" applyFill="1" applyBorder="1"/>
    <xf numFmtId="0" fontId="8" fillId="0" borderId="1" xfId="4" applyFill="1" applyBorder="1"/>
    <xf numFmtId="0" fontId="11" fillId="0" borderId="0" xfId="2" applyFont="1" applyFill="1"/>
    <xf numFmtId="0" fontId="7" fillId="0" borderId="0" xfId="2" applyFont="1"/>
    <xf numFmtId="0" fontId="12" fillId="0" borderId="4" xfId="2" applyFont="1" applyBorder="1" applyAlignment="1">
      <alignment vertical="center"/>
    </xf>
    <xf numFmtId="0" fontId="7" fillId="0" borderId="0" xfId="2" applyFont="1" applyAlignment="1">
      <alignment vertical="center" wrapText="1"/>
    </xf>
    <xf numFmtId="0" fontId="6" fillId="0" borderId="0" xfId="0" applyFont="1" applyAlignment="1">
      <alignment vertical="center"/>
    </xf>
    <xf numFmtId="0" fontId="13" fillId="0" borderId="1" xfId="0" applyFont="1" applyBorder="1" applyAlignment="1">
      <alignment horizontal="center" vertical="center" wrapText="1"/>
    </xf>
    <xf numFmtId="0" fontId="13" fillId="0" borderId="0" xfId="0" applyFont="1" applyAlignment="1">
      <alignment vertical="center"/>
    </xf>
    <xf numFmtId="0" fontId="7" fillId="0" borderId="0" xfId="0" applyFont="1" applyAlignment="1">
      <alignment horizontal="center" vertical="center"/>
    </xf>
    <xf numFmtId="0" fontId="13" fillId="2" borderId="0" xfId="0" applyFont="1" applyFill="1" applyAlignment="1">
      <alignment vertical="center"/>
    </xf>
    <xf numFmtId="0" fontId="6" fillId="0" borderId="1" xfId="0" quotePrefix="1" applyFont="1" applyBorder="1" applyAlignment="1">
      <alignment horizontal="center" vertical="center" wrapText="1"/>
    </xf>
    <xf numFmtId="0" fontId="6" fillId="0" borderId="1" xfId="0" applyFont="1" applyBorder="1" applyAlignment="1">
      <alignment vertical="center" wrapText="1"/>
    </xf>
    <xf numFmtId="0" fontId="19" fillId="2" borderId="1" xfId="2" applyFont="1" applyFill="1" applyBorder="1" applyAlignment="1">
      <alignment horizontal="center" vertical="center" wrapText="1"/>
    </xf>
    <xf numFmtId="0" fontId="19" fillId="2" borderId="1" xfId="2" applyFont="1" applyFill="1" applyBorder="1" applyAlignment="1">
      <alignment horizontal="left" vertical="center" wrapText="1"/>
    </xf>
    <xf numFmtId="0" fontId="9" fillId="0" borderId="1" xfId="4" quotePrefix="1" applyFont="1" applyBorder="1" applyAlignment="1">
      <alignment horizontal="center" vertical="center"/>
    </xf>
    <xf numFmtId="165" fontId="9" fillId="0" borderId="1" xfId="1" quotePrefix="1" applyNumberFormat="1" applyFont="1" applyFill="1" applyBorder="1" applyAlignment="1" applyProtection="1">
      <alignment horizontal="left"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19" fillId="3" borderId="1" xfId="2" applyFont="1" applyFill="1" applyBorder="1" applyAlignment="1">
      <alignment horizontal="center" vertical="center" wrapText="1"/>
    </xf>
    <xf numFmtId="0" fontId="7" fillId="3" borderId="1" xfId="2" applyFont="1" applyFill="1" applyBorder="1" applyAlignment="1">
      <alignment horizontal="left" vertical="center" wrapText="1"/>
    </xf>
    <xf numFmtId="0" fontId="7" fillId="3" borderId="1" xfId="4" applyFont="1" applyFill="1" applyBorder="1" applyAlignment="1">
      <alignment horizontal="center" vertical="center"/>
    </xf>
    <xf numFmtId="165" fontId="7" fillId="3" borderId="1" xfId="1" applyNumberFormat="1" applyFont="1" applyFill="1" applyBorder="1" applyAlignment="1" applyProtection="1">
      <alignment horizontal="left" vertical="center" wrapText="1"/>
    </xf>
    <xf numFmtId="0" fontId="7" fillId="2" borderId="1" xfId="2" quotePrefix="1" applyFont="1" applyFill="1" applyBorder="1" applyAlignment="1">
      <alignment horizontal="center" vertical="center" wrapText="1"/>
    </xf>
    <xf numFmtId="0" fontId="7" fillId="0" borderId="1"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0" xfId="2" applyFont="1" applyAlignment="1">
      <alignment vertical="center"/>
    </xf>
    <xf numFmtId="1" fontId="6" fillId="0" borderId="0" xfId="3" applyNumberFormat="1" applyFont="1" applyFill="1" applyAlignment="1">
      <alignment vertical="center" wrapText="1"/>
    </xf>
    <xf numFmtId="1" fontId="20" fillId="0" borderId="4" xfId="3" applyNumberFormat="1" applyFont="1" applyFill="1" applyBorder="1" applyAlignment="1">
      <alignment vertical="center"/>
    </xf>
    <xf numFmtId="1" fontId="21" fillId="0" borderId="0" xfId="3" applyNumberFormat="1" applyFont="1" applyFill="1" applyAlignment="1">
      <alignment vertical="center" wrapText="1"/>
    </xf>
    <xf numFmtId="1" fontId="22" fillId="0" borderId="0" xfId="3" applyNumberFormat="1" applyFont="1" applyFill="1" applyAlignment="1">
      <alignment vertical="center" wrapText="1"/>
    </xf>
    <xf numFmtId="3" fontId="13" fillId="0" borderId="0" xfId="3" applyNumberFormat="1" applyFont="1" applyBorder="1" applyAlignment="1">
      <alignment horizontal="center" vertical="center" wrapText="1"/>
    </xf>
    <xf numFmtId="49" fontId="6" fillId="0" borderId="1" xfId="3" quotePrefix="1" applyNumberFormat="1" applyFont="1" applyFill="1" applyBorder="1" applyAlignment="1">
      <alignment horizontal="center" vertical="center"/>
    </xf>
    <xf numFmtId="1" fontId="6" fillId="0" borderId="1" xfId="3" applyNumberFormat="1" applyFont="1" applyFill="1" applyBorder="1" applyAlignment="1">
      <alignment vertical="center" wrapText="1"/>
    </xf>
    <xf numFmtId="1" fontId="6" fillId="0" borderId="1" xfId="3" applyNumberFormat="1" applyFont="1" applyFill="1" applyBorder="1" applyAlignment="1">
      <alignment horizontal="center" vertical="center" wrapText="1"/>
    </xf>
    <xf numFmtId="1" fontId="6" fillId="0" borderId="0" xfId="3" applyNumberFormat="1" applyFont="1" applyFill="1" applyAlignment="1">
      <alignment vertical="center"/>
    </xf>
    <xf numFmtId="0" fontId="6" fillId="0" borderId="0" xfId="2" applyFont="1"/>
    <xf numFmtId="167" fontId="6" fillId="0" borderId="1" xfId="3" applyNumberFormat="1" applyFont="1" applyFill="1" applyBorder="1" applyAlignment="1">
      <alignment horizontal="right" vertical="center" shrinkToFi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25" fillId="0" borderId="1" xfId="0" applyFont="1" applyFill="1" applyBorder="1" applyAlignment="1">
      <alignment horizontal="center" vertical="center" shrinkToFit="1"/>
    </xf>
    <xf numFmtId="2" fontId="26" fillId="0" borderId="1"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1" xfId="0" applyFont="1" applyFill="1" applyBorder="1" applyAlignment="1">
      <alignment horizontal="center" vertical="center" shrinkToFit="1"/>
    </xf>
    <xf numFmtId="3" fontId="27" fillId="0" borderId="1" xfId="0" applyNumberFormat="1" applyFont="1" applyBorder="1" applyAlignment="1">
      <alignment horizontal="center" vertical="center"/>
    </xf>
    <xf numFmtId="0" fontId="19" fillId="2" borderId="7" xfId="2" applyFont="1" applyFill="1" applyBorder="1" applyAlignment="1">
      <alignment horizontal="center" vertical="center" shrinkToFit="1"/>
    </xf>
    <xf numFmtId="0" fontId="19" fillId="2" borderId="1" xfId="2" applyFont="1" applyFill="1" applyBorder="1" applyAlignment="1">
      <alignment horizontal="center" vertical="center" shrinkToFit="1"/>
    </xf>
    <xf numFmtId="165" fontId="9" fillId="0" borderId="1" xfId="1" applyNumberFormat="1" applyFont="1" applyFill="1" applyBorder="1" applyAlignment="1" applyProtection="1">
      <alignment horizontal="center" vertical="center" shrinkToFit="1"/>
    </xf>
    <xf numFmtId="0" fontId="9" fillId="0" borderId="1" xfId="4" applyFont="1" applyBorder="1" applyAlignment="1">
      <alignment shrinkToFit="1"/>
    </xf>
    <xf numFmtId="165" fontId="9" fillId="0" borderId="1" xfId="1" applyNumberFormat="1" applyFont="1" applyFill="1" applyBorder="1" applyAlignment="1" applyProtection="1">
      <alignment horizontal="left" vertical="center" shrinkToFit="1"/>
    </xf>
    <xf numFmtId="168" fontId="9" fillId="0" borderId="1" xfId="1" applyNumberFormat="1" applyFont="1" applyFill="1" applyBorder="1" applyAlignment="1" applyProtection="1">
      <alignment horizontal="center" vertical="center" shrinkToFit="1"/>
    </xf>
    <xf numFmtId="9" fontId="9" fillId="0" borderId="1" xfId="5" quotePrefix="1" applyNumberFormat="1" applyFont="1" applyFill="1" applyBorder="1" applyAlignment="1" applyProtection="1">
      <alignment horizontal="center" vertical="center" shrinkToFit="1"/>
    </xf>
    <xf numFmtId="9" fontId="9" fillId="0" borderId="1" xfId="5" quotePrefix="1" applyFont="1" applyFill="1" applyBorder="1" applyAlignment="1" applyProtection="1">
      <alignment horizontal="center" vertical="center" shrinkToFit="1"/>
    </xf>
    <xf numFmtId="9" fontId="9" fillId="0" borderId="1" xfId="5" applyFont="1" applyFill="1" applyBorder="1" applyAlignment="1" applyProtection="1">
      <alignment horizontal="center" vertical="center" shrinkToFit="1"/>
    </xf>
    <xf numFmtId="3" fontId="9" fillId="0" borderId="1" xfId="5" applyNumberFormat="1" applyFont="1" applyFill="1" applyBorder="1" applyAlignment="1" applyProtection="1">
      <alignment horizontal="center" vertical="center" shrinkToFit="1"/>
    </xf>
    <xf numFmtId="0" fontId="9" fillId="0" borderId="1" xfId="5" applyNumberFormat="1" applyFont="1" applyFill="1" applyBorder="1" applyAlignment="1" applyProtection="1">
      <alignment horizontal="center" vertical="center" shrinkToFit="1"/>
    </xf>
    <xf numFmtId="0" fontId="27" fillId="0" borderId="1" xfId="0" applyFont="1" applyBorder="1" applyAlignment="1">
      <alignment horizontal="center" vertical="center" shrinkToFit="1"/>
    </xf>
    <xf numFmtId="3" fontId="27" fillId="0" borderId="1" xfId="0" applyNumberFormat="1" applyFont="1" applyBorder="1" applyAlignment="1">
      <alignment horizontal="center" vertical="center" shrinkToFit="1"/>
    </xf>
    <xf numFmtId="165" fontId="9" fillId="0" borderId="1" xfId="1" quotePrefix="1" applyNumberFormat="1" applyFont="1" applyFill="1" applyBorder="1" applyAlignment="1" applyProtection="1">
      <alignment horizontal="left" vertical="center" shrinkToFit="1"/>
    </xf>
    <xf numFmtId="0" fontId="7" fillId="0" borderId="0" xfId="2" applyFont="1" applyAlignment="1">
      <alignment horizontal="center" vertical="center" wrapText="1"/>
    </xf>
    <xf numFmtId="0" fontId="13" fillId="0" borderId="0" xfId="2" applyFont="1" applyBorder="1" applyAlignment="1">
      <alignment horizontal="center" vertical="center" wrapText="1"/>
    </xf>
    <xf numFmtId="0" fontId="12" fillId="0" borderId="4" xfId="2" applyFont="1" applyBorder="1" applyAlignment="1">
      <alignment horizontal="right" vertical="center"/>
    </xf>
    <xf numFmtId="0" fontId="7" fillId="0" borderId="1" xfId="2" applyFont="1" applyBorder="1" applyAlignment="1">
      <alignment horizontal="center" vertical="center" wrapText="1"/>
    </xf>
    <xf numFmtId="0" fontId="5" fillId="0" borderId="0" xfId="2" applyFont="1" applyAlignment="1">
      <alignment horizontal="center" vertical="center"/>
    </xf>
    <xf numFmtId="0" fontId="10" fillId="0" borderId="0" xfId="2" applyFont="1" applyAlignment="1">
      <alignment horizontal="center"/>
    </xf>
    <xf numFmtId="0" fontId="13" fillId="0" borderId="1" xfId="2" applyFont="1" applyBorder="1" applyAlignment="1">
      <alignment horizontal="center" vertical="center" wrapText="1"/>
    </xf>
    <xf numFmtId="0" fontId="13" fillId="0" borderId="0" xfId="2" applyFont="1" applyAlignment="1">
      <alignment horizontal="center" vertical="center"/>
    </xf>
    <xf numFmtId="3" fontId="13" fillId="0" borderId="1" xfId="3" applyNumberFormat="1" applyFont="1" applyBorder="1" applyAlignment="1">
      <alignment horizontal="center" vertical="center" wrapText="1"/>
    </xf>
    <xf numFmtId="3" fontId="13" fillId="0" borderId="1" xfId="3" applyNumberFormat="1" applyFont="1" applyFill="1" applyBorder="1" applyAlignment="1">
      <alignment horizontal="center" vertical="center" wrapText="1"/>
    </xf>
    <xf numFmtId="1" fontId="13" fillId="0" borderId="8" xfId="3" applyNumberFormat="1" applyFont="1" applyFill="1" applyBorder="1" applyAlignment="1">
      <alignment horizontal="center" vertical="center" wrapText="1"/>
    </xf>
    <xf numFmtId="1" fontId="13" fillId="0" borderId="9" xfId="3" applyNumberFormat="1" applyFont="1" applyFill="1" applyBorder="1" applyAlignment="1">
      <alignment horizontal="center" vertical="center" wrapText="1"/>
    </xf>
    <xf numFmtId="1" fontId="13" fillId="0" borderId="11" xfId="3" applyNumberFormat="1" applyFont="1" applyFill="1" applyBorder="1" applyAlignment="1">
      <alignment horizontal="center" vertical="center" wrapText="1"/>
    </xf>
    <xf numFmtId="1" fontId="13" fillId="0" borderId="2" xfId="3" applyNumberFormat="1" applyFont="1" applyFill="1" applyBorder="1" applyAlignment="1">
      <alignment horizontal="center" vertical="center" wrapText="1"/>
    </xf>
    <xf numFmtId="3" fontId="13" fillId="0" borderId="5" xfId="3" applyNumberFormat="1" applyFont="1" applyFill="1" applyBorder="1" applyAlignment="1">
      <alignment horizontal="center" vertical="center" wrapText="1"/>
    </xf>
    <xf numFmtId="3" fontId="13" fillId="0" borderId="6" xfId="3" applyNumberFormat="1" applyFont="1" applyFill="1" applyBorder="1" applyAlignment="1">
      <alignment horizontal="center" vertical="center" wrapText="1"/>
    </xf>
    <xf numFmtId="3" fontId="13" fillId="0" borderId="11" xfId="3" applyNumberFormat="1" applyFont="1" applyFill="1" applyBorder="1" applyAlignment="1">
      <alignment horizontal="center" vertical="center" wrapText="1"/>
    </xf>
    <xf numFmtId="3" fontId="13" fillId="0" borderId="2" xfId="3" applyNumberFormat="1" applyFont="1" applyFill="1" applyBorder="1" applyAlignment="1">
      <alignment horizontal="center" vertical="center" wrapText="1"/>
    </xf>
    <xf numFmtId="3" fontId="13" fillId="0" borderId="12" xfId="3" applyNumberFormat="1" applyFont="1" applyFill="1" applyBorder="1" applyAlignment="1">
      <alignment horizontal="center" vertical="center" wrapText="1"/>
    </xf>
    <xf numFmtId="3" fontId="13" fillId="0" borderId="4" xfId="3" applyNumberFormat="1" applyFont="1" applyFill="1" applyBorder="1" applyAlignment="1">
      <alignment horizontal="center" vertical="center" wrapText="1"/>
    </xf>
    <xf numFmtId="169" fontId="18" fillId="0" borderId="0" xfId="2" applyNumberFormat="1" applyFont="1" applyAlignment="1">
      <alignment horizontal="center" vertical="center"/>
    </xf>
    <xf numFmtId="169" fontId="5" fillId="0" borderId="0" xfId="2" applyNumberFormat="1" applyFont="1" applyAlignment="1">
      <alignment vertical="center"/>
    </xf>
    <xf numFmtId="169" fontId="4" fillId="0" borderId="0" xfId="2" applyNumberFormat="1" applyFont="1"/>
    <xf numFmtId="169" fontId="4" fillId="0" borderId="0" xfId="2" applyNumberFormat="1" applyFont="1" applyAlignment="1">
      <alignment vertical="center"/>
    </xf>
    <xf numFmtId="169" fontId="12" fillId="0" borderId="4" xfId="2" applyNumberFormat="1" applyFont="1" applyBorder="1" applyAlignment="1">
      <alignment vertical="center"/>
    </xf>
    <xf numFmtId="169" fontId="12" fillId="0" borderId="4" xfId="2" applyNumberFormat="1" applyFont="1" applyFill="1" applyBorder="1" applyAlignment="1">
      <alignment vertical="center" shrinkToFit="1"/>
    </xf>
    <xf numFmtId="169" fontId="12" fillId="0" borderId="4" xfId="2" applyNumberFormat="1" applyFont="1" applyFill="1" applyBorder="1" applyAlignment="1">
      <alignment vertical="center"/>
    </xf>
    <xf numFmtId="169" fontId="13" fillId="0" borderId="0" xfId="2" applyNumberFormat="1" applyFont="1" applyAlignment="1">
      <alignment vertical="center" wrapText="1"/>
    </xf>
    <xf numFmtId="169" fontId="13" fillId="0" borderId="0" xfId="2" applyNumberFormat="1" applyFont="1" applyAlignment="1">
      <alignment horizontal="center" vertical="center" wrapText="1"/>
    </xf>
    <xf numFmtId="169" fontId="13" fillId="0" borderId="1" xfId="2" applyNumberFormat="1" applyFont="1" applyBorder="1" applyAlignment="1">
      <alignment horizontal="center" vertical="center" wrapText="1"/>
    </xf>
    <xf numFmtId="169" fontId="13" fillId="0" borderId="1" xfId="2" applyNumberFormat="1" applyFont="1" applyFill="1" applyBorder="1" applyAlignment="1">
      <alignment horizontal="center" vertical="center" wrapText="1"/>
    </xf>
    <xf numFmtId="169" fontId="13" fillId="6" borderId="8" xfId="2" applyNumberFormat="1" applyFont="1" applyFill="1" applyBorder="1" applyAlignment="1">
      <alignment horizontal="center" vertical="center" wrapText="1"/>
    </xf>
    <xf numFmtId="169" fontId="13" fillId="6" borderId="10" xfId="2" applyNumberFormat="1" applyFont="1" applyFill="1" applyBorder="1" applyAlignment="1">
      <alignment horizontal="center" vertical="center" wrapText="1"/>
    </xf>
    <xf numFmtId="169" fontId="13" fillId="6" borderId="0" xfId="2" applyNumberFormat="1" applyFont="1" applyFill="1" applyAlignment="1">
      <alignment horizontal="center" vertical="center" wrapText="1"/>
    </xf>
    <xf numFmtId="169" fontId="19" fillId="2" borderId="1" xfId="2" applyNumberFormat="1" applyFont="1" applyFill="1" applyBorder="1" applyAlignment="1">
      <alignment horizontal="center" vertical="center" wrapText="1"/>
    </xf>
    <xf numFmtId="169" fontId="7" fillId="2" borderId="1" xfId="2" applyNumberFormat="1" applyFont="1" applyFill="1" applyBorder="1" applyAlignment="1">
      <alignment horizontal="left" vertical="center" wrapText="1"/>
    </xf>
    <xf numFmtId="169" fontId="9" fillId="2" borderId="0" xfId="2" applyNumberFormat="1" applyFont="1" applyFill="1"/>
    <xf numFmtId="169" fontId="9" fillId="0" borderId="1" xfId="4" applyNumberFormat="1" applyFont="1" applyBorder="1" applyAlignment="1">
      <alignment horizontal="center" vertical="center"/>
    </xf>
    <xf numFmtId="169" fontId="9" fillId="0" borderId="1" xfId="1" applyNumberFormat="1" applyFont="1" applyFill="1" applyBorder="1" applyAlignment="1" applyProtection="1">
      <alignment horizontal="left" vertical="center" wrapText="1"/>
    </xf>
    <xf numFmtId="169" fontId="7" fillId="0" borderId="0" xfId="2" applyNumberFormat="1" applyFont="1"/>
    <xf numFmtId="169" fontId="9" fillId="0" borderId="0" xfId="2" applyNumberFormat="1" applyFont="1"/>
    <xf numFmtId="169" fontId="7" fillId="0" borderId="0" xfId="2" applyNumberFormat="1" applyFont="1" applyAlignment="1">
      <alignment horizontal="center" vertical="center" wrapText="1"/>
    </xf>
    <xf numFmtId="169" fontId="7" fillId="3" borderId="1" xfId="4" applyNumberFormat="1" applyFont="1" applyFill="1" applyBorder="1" applyAlignment="1">
      <alignment horizontal="center" vertical="center"/>
    </xf>
    <xf numFmtId="169" fontId="7" fillId="2" borderId="1" xfId="1" applyNumberFormat="1" applyFont="1" applyFill="1" applyBorder="1" applyAlignment="1" applyProtection="1">
      <alignment horizontal="left" vertical="center" wrapText="1"/>
    </xf>
    <xf numFmtId="169" fontId="11" fillId="3" borderId="0" xfId="2" applyNumberFormat="1" applyFont="1" applyFill="1"/>
    <xf numFmtId="169" fontId="11" fillId="0" borderId="0" xfId="2" applyNumberFormat="1" applyFont="1"/>
    <xf numFmtId="169" fontId="11" fillId="4" borderId="0" xfId="2" applyNumberFormat="1" applyFont="1" applyFill="1"/>
    <xf numFmtId="169" fontId="11" fillId="5" borderId="0" xfId="2" applyNumberFormat="1" applyFont="1" applyFill="1"/>
    <xf numFmtId="169" fontId="7" fillId="3" borderId="1" xfId="1" applyNumberFormat="1" applyFont="1" applyFill="1" applyBorder="1" applyAlignment="1" applyProtection="1">
      <alignment horizontal="left" vertical="center" wrapText="1"/>
    </xf>
    <xf numFmtId="169" fontId="11" fillId="0" borderId="0" xfId="2" applyNumberFormat="1" applyFont="1" applyFill="1" applyAlignment="1">
      <alignment shrinkToFit="1"/>
    </xf>
    <xf numFmtId="169" fontId="11" fillId="0" borderId="0" xfId="2" applyNumberFormat="1" applyFont="1" applyFill="1"/>
    <xf numFmtId="169" fontId="13" fillId="0" borderId="1" xfId="2" applyNumberFormat="1" applyFont="1" applyBorder="1" applyAlignment="1">
      <alignment horizontal="center" vertical="center" wrapText="1"/>
    </xf>
    <xf numFmtId="169" fontId="7" fillId="2" borderId="1" xfId="2" applyNumberFormat="1" applyFont="1" applyFill="1" applyBorder="1" applyAlignment="1">
      <alignment horizontal="center" vertical="center" wrapText="1"/>
    </xf>
    <xf numFmtId="169" fontId="7" fillId="3" borderId="1" xfId="2" applyNumberFormat="1" applyFont="1" applyFill="1" applyBorder="1" applyAlignment="1">
      <alignment horizontal="center" vertical="center" wrapText="1"/>
    </xf>
    <xf numFmtId="169" fontId="9" fillId="0" borderId="1" xfId="4" applyNumberFormat="1" applyFont="1" applyBorder="1"/>
    <xf numFmtId="169" fontId="9" fillId="3" borderId="1" xfId="4" applyNumberFormat="1" applyFont="1" applyFill="1" applyBorder="1"/>
    <xf numFmtId="169" fontId="7" fillId="2" borderId="1" xfId="2" applyNumberFormat="1" applyFont="1" applyFill="1" applyBorder="1" applyAlignment="1">
      <alignment vertical="center" shrinkToFit="1"/>
    </xf>
    <xf numFmtId="169" fontId="7" fillId="3" borderId="1" xfId="2" applyNumberFormat="1" applyFont="1" applyFill="1" applyBorder="1" applyAlignment="1">
      <alignment vertical="center" shrinkToFit="1"/>
    </xf>
    <xf numFmtId="169" fontId="9" fillId="0" borderId="1" xfId="4" applyNumberFormat="1" applyFont="1" applyBorder="1" applyAlignment="1">
      <alignment vertical="center" shrinkToFit="1"/>
    </xf>
    <xf numFmtId="169" fontId="9" fillId="3" borderId="1" xfId="4" applyNumberFormat="1" applyFont="1" applyFill="1" applyBorder="1" applyAlignment="1">
      <alignment vertical="center" shrinkToFit="1"/>
    </xf>
    <xf numFmtId="169" fontId="13" fillId="0" borderId="1" xfId="2" applyNumberFormat="1" applyFont="1" applyBorder="1" applyAlignment="1">
      <alignment vertical="center" wrapText="1"/>
    </xf>
    <xf numFmtId="169" fontId="9" fillId="0" borderId="1" xfId="4" applyNumberFormat="1" applyFont="1" applyFill="1" applyBorder="1" applyAlignment="1">
      <alignment vertical="center" shrinkToFit="1"/>
    </xf>
    <xf numFmtId="169" fontId="9" fillId="2" borderId="1" xfId="4" applyNumberFormat="1" applyFont="1" applyFill="1" applyBorder="1" applyAlignment="1">
      <alignment vertical="center" shrinkToFit="1"/>
    </xf>
    <xf numFmtId="169" fontId="7" fillId="2" borderId="1" xfId="4" applyNumberFormat="1" applyFont="1" applyFill="1" applyBorder="1" applyAlignment="1">
      <alignment vertical="center" shrinkToFit="1"/>
    </xf>
    <xf numFmtId="169" fontId="13" fillId="0" borderId="1" xfId="2" applyNumberFormat="1" applyFont="1" applyFill="1" applyBorder="1" applyAlignment="1">
      <alignment horizontal="center" vertical="center"/>
    </xf>
    <xf numFmtId="169" fontId="13" fillId="0" borderId="1" xfId="2" applyNumberFormat="1" applyFont="1" applyFill="1" applyBorder="1" applyAlignment="1">
      <alignment horizontal="center" vertical="center" textRotation="90" shrinkToFit="1"/>
    </xf>
    <xf numFmtId="169" fontId="13" fillId="0" borderId="1" xfId="2" applyNumberFormat="1" applyFont="1" applyFill="1" applyBorder="1" applyAlignment="1">
      <alignment horizontal="center" vertical="center" textRotation="90"/>
    </xf>
    <xf numFmtId="169" fontId="13" fillId="6" borderId="1" xfId="2" applyNumberFormat="1" applyFont="1" applyFill="1" applyBorder="1" applyAlignment="1">
      <alignment vertical="center" shrinkToFit="1"/>
    </xf>
  </cellXfs>
  <cellStyles count="6">
    <cellStyle name="Comma 3" xfId="1"/>
    <cellStyle name="Normal" xfId="0" builtinId="0"/>
    <cellStyle name="Normal 2 2" xfId="2"/>
    <cellStyle name="Normal_Bieu mau (CV )" xfId="3"/>
    <cellStyle name="Normal_Sheet1 (2)" xfId="4"/>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topLeftCell="A19" zoomScaleNormal="100" zoomScaleSheetLayoutView="100" workbookViewId="0">
      <selection activeCell="C35" sqref="C35"/>
    </sheetView>
  </sheetViews>
  <sheetFormatPr defaultColWidth="8.7109375" defaultRowHeight="12.75" x14ac:dyDescent="0.2"/>
  <cols>
    <col min="1" max="1" width="4.42578125" style="37" customWidth="1"/>
    <col min="2" max="2" width="62.5703125" style="37" customWidth="1"/>
    <col min="3" max="3" width="19" style="37" customWidth="1"/>
    <col min="4" max="4" width="14.5703125" style="37" customWidth="1"/>
    <col min="5" max="16384" width="8.7109375" style="37"/>
  </cols>
  <sheetData>
    <row r="1" spans="1:12" ht="17.45" customHeight="1" x14ac:dyDescent="0.2">
      <c r="A1" s="90" t="s">
        <v>55</v>
      </c>
      <c r="B1" s="90"/>
      <c r="C1" s="90"/>
      <c r="D1" s="90"/>
      <c r="E1" s="36"/>
      <c r="F1" s="36"/>
      <c r="G1" s="36"/>
      <c r="H1" s="36"/>
      <c r="I1" s="36"/>
      <c r="J1" s="36"/>
      <c r="K1" s="36"/>
      <c r="L1" s="36"/>
    </row>
    <row r="2" spans="1:12" ht="47.25" customHeight="1" x14ac:dyDescent="0.2">
      <c r="A2" s="90" t="s">
        <v>387</v>
      </c>
      <c r="B2" s="90"/>
      <c r="C2" s="90"/>
      <c r="D2" s="90"/>
      <c r="E2" s="36"/>
      <c r="F2" s="36"/>
      <c r="G2" s="36"/>
      <c r="H2" s="36"/>
      <c r="I2" s="36"/>
      <c r="J2" s="36"/>
      <c r="K2" s="36"/>
      <c r="L2" s="36"/>
    </row>
    <row r="3" spans="1:12" s="39" customFormat="1" ht="26.45" customHeight="1" x14ac:dyDescent="0.2">
      <c r="A3" s="38" t="s">
        <v>8</v>
      </c>
      <c r="B3" s="38" t="s">
        <v>56</v>
      </c>
      <c r="C3" s="38" t="s">
        <v>57</v>
      </c>
      <c r="D3" s="38" t="s">
        <v>58</v>
      </c>
      <c r="F3" s="40"/>
    </row>
    <row r="4" spans="1:12" s="41" customFormat="1" ht="22.5" customHeight="1" x14ac:dyDescent="0.2">
      <c r="A4" s="69">
        <v>1</v>
      </c>
      <c r="B4" s="70" t="s">
        <v>59</v>
      </c>
      <c r="C4" s="70"/>
      <c r="D4" s="70"/>
    </row>
    <row r="5" spans="1:12" ht="48.75" customHeight="1" x14ac:dyDescent="0.2">
      <c r="A5" s="42">
        <v>1</v>
      </c>
      <c r="B5" s="43" t="s">
        <v>326</v>
      </c>
      <c r="C5" s="43" t="s">
        <v>330</v>
      </c>
      <c r="D5" s="43" t="s">
        <v>331</v>
      </c>
    </row>
    <row r="6" spans="1:12" ht="44.25" customHeight="1" x14ac:dyDescent="0.2">
      <c r="A6" s="42">
        <v>2</v>
      </c>
      <c r="B6" s="43" t="s">
        <v>327</v>
      </c>
      <c r="C6" s="43" t="s">
        <v>330</v>
      </c>
      <c r="D6" s="43" t="s">
        <v>332</v>
      </c>
    </row>
    <row r="7" spans="1:12" ht="43.5" customHeight="1" x14ac:dyDescent="0.2">
      <c r="A7" s="42">
        <v>3</v>
      </c>
      <c r="B7" s="43" t="s">
        <v>328</v>
      </c>
      <c r="C7" s="43" t="s">
        <v>330</v>
      </c>
      <c r="D7" s="43" t="s">
        <v>333</v>
      </c>
    </row>
    <row r="8" spans="1:12" ht="58.9" customHeight="1" x14ac:dyDescent="0.2">
      <c r="A8" s="42">
        <v>4</v>
      </c>
      <c r="B8" s="43" t="s">
        <v>329</v>
      </c>
      <c r="C8" s="43" t="s">
        <v>330</v>
      </c>
      <c r="D8" s="43" t="s">
        <v>334</v>
      </c>
    </row>
    <row r="9" spans="1:12" ht="23.45" customHeight="1" x14ac:dyDescent="0.2">
      <c r="A9" s="42">
        <v>5</v>
      </c>
      <c r="B9" s="43" t="s">
        <v>335</v>
      </c>
      <c r="C9" s="43" t="s">
        <v>330</v>
      </c>
      <c r="D9" s="43" t="s">
        <v>336</v>
      </c>
    </row>
    <row r="10" spans="1:12" ht="35.450000000000003" customHeight="1" x14ac:dyDescent="0.2">
      <c r="A10" s="42">
        <v>6</v>
      </c>
      <c r="B10" s="43" t="s">
        <v>337</v>
      </c>
      <c r="C10" s="43" t="s">
        <v>330</v>
      </c>
      <c r="D10" s="43" t="s">
        <v>338</v>
      </c>
    </row>
    <row r="11" spans="1:12" ht="42" customHeight="1" x14ac:dyDescent="0.2">
      <c r="A11" s="42">
        <v>7</v>
      </c>
      <c r="B11" s="43" t="s">
        <v>339</v>
      </c>
      <c r="C11" s="43" t="s">
        <v>330</v>
      </c>
      <c r="D11" s="43" t="s">
        <v>340</v>
      </c>
    </row>
    <row r="12" spans="1:12" ht="43.5" customHeight="1" x14ac:dyDescent="0.2">
      <c r="A12" s="42">
        <v>8</v>
      </c>
      <c r="B12" s="43" t="s">
        <v>341</v>
      </c>
      <c r="C12" s="43" t="s">
        <v>330</v>
      </c>
      <c r="D12" s="43" t="s">
        <v>342</v>
      </c>
    </row>
    <row r="13" spans="1:12" ht="43.5" customHeight="1" x14ac:dyDescent="0.2">
      <c r="A13" s="42">
        <v>9</v>
      </c>
      <c r="B13" s="43" t="s">
        <v>344</v>
      </c>
      <c r="C13" s="43" t="s">
        <v>330</v>
      </c>
      <c r="D13" s="43" t="s">
        <v>343</v>
      </c>
    </row>
    <row r="14" spans="1:12" ht="60.75" customHeight="1" x14ac:dyDescent="0.2">
      <c r="A14" s="42">
        <v>10</v>
      </c>
      <c r="B14" s="43" t="s">
        <v>345</v>
      </c>
      <c r="C14" s="43" t="s">
        <v>330</v>
      </c>
      <c r="D14" s="43" t="s">
        <v>346</v>
      </c>
    </row>
    <row r="15" spans="1:12" ht="43.5" customHeight="1" x14ac:dyDescent="0.2">
      <c r="A15" s="42">
        <v>11</v>
      </c>
      <c r="B15" s="43" t="s">
        <v>347</v>
      </c>
      <c r="C15" s="43" t="s">
        <v>330</v>
      </c>
      <c r="D15" s="43" t="s">
        <v>348</v>
      </c>
    </row>
    <row r="16" spans="1:12" ht="43.5" customHeight="1" x14ac:dyDescent="0.2">
      <c r="A16" s="42">
        <v>12</v>
      </c>
      <c r="B16" s="43" t="s">
        <v>349</v>
      </c>
      <c r="C16" s="43" t="s">
        <v>330</v>
      </c>
      <c r="D16" s="43" t="s">
        <v>350</v>
      </c>
    </row>
    <row r="17" spans="1:4" ht="43.5" customHeight="1" x14ac:dyDescent="0.2">
      <c r="A17" s="42">
        <v>13</v>
      </c>
      <c r="B17" s="43" t="s">
        <v>351</v>
      </c>
      <c r="C17" s="43" t="s">
        <v>330</v>
      </c>
      <c r="D17" s="43" t="s">
        <v>352</v>
      </c>
    </row>
    <row r="18" spans="1:4" ht="43.5" customHeight="1" x14ac:dyDescent="0.2">
      <c r="A18" s="42">
        <v>14</v>
      </c>
      <c r="B18" s="43" t="s">
        <v>354</v>
      </c>
      <c r="C18" s="43" t="s">
        <v>330</v>
      </c>
      <c r="D18" s="43" t="s">
        <v>353</v>
      </c>
    </row>
    <row r="19" spans="1:4" ht="43.5" customHeight="1" x14ac:dyDescent="0.2">
      <c r="A19" s="42">
        <v>15</v>
      </c>
      <c r="B19" s="43" t="s">
        <v>355</v>
      </c>
      <c r="C19" s="43" t="s">
        <v>330</v>
      </c>
      <c r="D19" s="43" t="s">
        <v>356</v>
      </c>
    </row>
    <row r="20" spans="1:4" ht="43.5" customHeight="1" x14ac:dyDescent="0.2">
      <c r="A20" s="42">
        <v>16</v>
      </c>
      <c r="B20" s="43" t="s">
        <v>357</v>
      </c>
      <c r="C20" s="43" t="s">
        <v>330</v>
      </c>
      <c r="D20" s="43" t="s">
        <v>358</v>
      </c>
    </row>
    <row r="21" spans="1:4" ht="43.5" customHeight="1" x14ac:dyDescent="0.2">
      <c r="A21" s="42">
        <v>17</v>
      </c>
      <c r="B21" s="43" t="s">
        <v>361</v>
      </c>
      <c r="C21" s="43" t="s">
        <v>330</v>
      </c>
      <c r="D21" s="43" t="s">
        <v>359</v>
      </c>
    </row>
    <row r="22" spans="1:4" ht="43.5" customHeight="1" x14ac:dyDescent="0.2">
      <c r="A22" s="42">
        <v>18</v>
      </c>
      <c r="B22" s="43" t="s">
        <v>360</v>
      </c>
      <c r="C22" s="43" t="s">
        <v>330</v>
      </c>
      <c r="D22" s="43" t="s">
        <v>362</v>
      </c>
    </row>
    <row r="23" spans="1:4" ht="43.5" customHeight="1" x14ac:dyDescent="0.2">
      <c r="A23" s="42">
        <v>19</v>
      </c>
      <c r="B23" s="43" t="s">
        <v>363</v>
      </c>
      <c r="C23" s="43" t="s">
        <v>330</v>
      </c>
      <c r="D23" s="43" t="s">
        <v>364</v>
      </c>
    </row>
    <row r="24" spans="1:4" ht="43.5" customHeight="1" x14ac:dyDescent="0.2">
      <c r="A24" s="42">
        <v>20</v>
      </c>
      <c r="B24" s="43" t="s">
        <v>365</v>
      </c>
      <c r="C24" s="43" t="s">
        <v>330</v>
      </c>
      <c r="D24" s="43" t="s">
        <v>366</v>
      </c>
    </row>
    <row r="25" spans="1:4" ht="43.5" customHeight="1" x14ac:dyDescent="0.2">
      <c r="A25" s="42">
        <v>21</v>
      </c>
      <c r="B25" s="43" t="s">
        <v>367</v>
      </c>
      <c r="C25" s="43" t="s">
        <v>330</v>
      </c>
      <c r="D25" s="43" t="s">
        <v>368</v>
      </c>
    </row>
    <row r="26" spans="1:4" ht="43.5" customHeight="1" x14ac:dyDescent="0.2">
      <c r="A26" s="42">
        <v>22</v>
      </c>
      <c r="B26" s="43" t="s">
        <v>369</v>
      </c>
      <c r="C26" s="43" t="s">
        <v>330</v>
      </c>
      <c r="D26" s="43" t="s">
        <v>370</v>
      </c>
    </row>
  </sheetData>
  <mergeCells count="2">
    <mergeCell ref="A1:D1"/>
    <mergeCell ref="A2:D2"/>
  </mergeCells>
  <printOptions horizontalCentered="1"/>
  <pageMargins left="0" right="0" top="0" bottom="0"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tabSelected="1" view="pageBreakPreview" topLeftCell="A58" zoomScale="60" zoomScaleNormal="73" workbookViewId="0">
      <selection activeCell="Z81" sqref="Z81"/>
    </sheetView>
  </sheetViews>
  <sheetFormatPr defaultColWidth="11.42578125" defaultRowHeight="15.75" x14ac:dyDescent="0.25"/>
  <cols>
    <col min="1" max="1" width="6.7109375" style="10" customWidth="1"/>
    <col min="2" max="2" width="61" style="10" customWidth="1"/>
    <col min="3" max="9" width="10" style="10" customWidth="1"/>
    <col min="10" max="16" width="8.7109375" style="10" hidden="1" customWidth="1"/>
    <col min="17" max="17" width="2.140625" style="10" hidden="1" customWidth="1"/>
    <col min="18" max="16384" width="11.42578125" style="10"/>
  </cols>
  <sheetData>
    <row r="1" spans="1:30" s="11" customFormat="1" ht="18.75" x14ac:dyDescent="0.2">
      <c r="A1" s="90" t="s">
        <v>66</v>
      </c>
      <c r="B1" s="90"/>
      <c r="C1" s="90"/>
      <c r="D1" s="90"/>
      <c r="E1" s="90"/>
      <c r="F1" s="90"/>
      <c r="G1" s="90"/>
      <c r="H1" s="90"/>
      <c r="I1" s="90"/>
      <c r="J1" s="21"/>
      <c r="K1" s="21"/>
      <c r="L1" s="21"/>
      <c r="M1" s="21"/>
      <c r="N1" s="21"/>
      <c r="O1" s="22"/>
      <c r="P1" s="22"/>
      <c r="Q1" s="22"/>
      <c r="R1" s="22"/>
      <c r="S1" s="22"/>
      <c r="T1" s="22"/>
      <c r="U1" s="22"/>
      <c r="V1" s="22"/>
      <c r="W1" s="22"/>
      <c r="X1" s="22"/>
      <c r="Y1" s="19"/>
      <c r="Z1" s="19"/>
      <c r="AA1" s="19"/>
      <c r="AB1" s="19"/>
      <c r="AC1" s="19"/>
      <c r="AD1" s="19"/>
    </row>
    <row r="2" spans="1:30" s="8" customFormat="1" ht="18.75" x14ac:dyDescent="0.3">
      <c r="A2" s="90" t="s">
        <v>388</v>
      </c>
      <c r="B2" s="90"/>
      <c r="C2" s="90"/>
      <c r="D2" s="90"/>
      <c r="E2" s="90"/>
      <c r="F2" s="90"/>
      <c r="G2" s="90"/>
      <c r="H2" s="90"/>
      <c r="I2" s="90"/>
      <c r="J2" s="4"/>
      <c r="K2" s="4"/>
      <c r="L2" s="4"/>
      <c r="M2" s="4"/>
      <c r="N2" s="4"/>
      <c r="O2" s="4"/>
      <c r="P2" s="4"/>
      <c r="Q2" s="4"/>
    </row>
    <row r="3" spans="1:30" s="13" customFormat="1" ht="18.75" x14ac:dyDescent="0.2">
      <c r="A3" s="92"/>
      <c r="B3" s="92"/>
      <c r="C3" s="92"/>
      <c r="D3" s="92"/>
      <c r="E3" s="92"/>
      <c r="F3" s="92"/>
      <c r="G3" s="92"/>
      <c r="H3" s="92"/>
      <c r="I3" s="92"/>
      <c r="J3" s="12"/>
      <c r="K3" s="12"/>
      <c r="L3" s="12"/>
      <c r="M3" s="12"/>
      <c r="N3" s="12"/>
      <c r="O3" s="12"/>
      <c r="P3" s="12"/>
      <c r="Q3" s="12"/>
    </row>
    <row r="4" spans="1:30" s="20" customFormat="1" ht="18.75" x14ac:dyDescent="0.2">
      <c r="A4" s="93" t="s">
        <v>8</v>
      </c>
      <c r="B4" s="93" t="s">
        <v>9</v>
      </c>
      <c r="C4" s="93" t="s">
        <v>10</v>
      </c>
      <c r="D4" s="93" t="s">
        <v>21</v>
      </c>
      <c r="E4" s="93" t="s">
        <v>24</v>
      </c>
      <c r="F4" s="93"/>
      <c r="G4" s="93"/>
      <c r="H4" s="93"/>
      <c r="I4" s="93" t="s">
        <v>25</v>
      </c>
    </row>
    <row r="5" spans="1:30" s="20" customFormat="1" ht="18.75" x14ac:dyDescent="0.2">
      <c r="A5" s="93"/>
      <c r="B5" s="93"/>
      <c r="C5" s="93"/>
      <c r="D5" s="93"/>
      <c r="E5" s="93">
        <v>2021</v>
      </c>
      <c r="F5" s="93">
        <v>2022</v>
      </c>
      <c r="G5" s="93">
        <v>2023</v>
      </c>
      <c r="H5" s="93"/>
      <c r="I5" s="93"/>
    </row>
    <row r="6" spans="1:30" s="56" customFormat="1" ht="37.5" x14ac:dyDescent="0.2">
      <c r="A6" s="93"/>
      <c r="B6" s="93"/>
      <c r="C6" s="93"/>
      <c r="D6" s="93"/>
      <c r="E6" s="93"/>
      <c r="F6" s="93"/>
      <c r="G6" s="55" t="s">
        <v>22</v>
      </c>
      <c r="H6" s="55" t="s">
        <v>23</v>
      </c>
      <c r="I6" s="93"/>
      <c r="J6" s="91" t="s">
        <v>13</v>
      </c>
      <c r="K6" s="91"/>
      <c r="L6" s="91"/>
      <c r="M6" s="91"/>
      <c r="N6" s="91"/>
      <c r="O6" s="91"/>
      <c r="P6" s="91"/>
      <c r="Q6" s="91"/>
    </row>
    <row r="7" spans="1:30" s="27" customFormat="1" ht="31.5" x14ac:dyDescent="0.2">
      <c r="A7" s="44" t="s">
        <v>14</v>
      </c>
      <c r="B7" s="45" t="s">
        <v>68</v>
      </c>
      <c r="C7" s="76"/>
      <c r="D7" s="76"/>
      <c r="E7" s="77"/>
      <c r="F7" s="77"/>
      <c r="G7" s="77"/>
      <c r="H7" s="77"/>
      <c r="I7" s="77"/>
      <c r="J7" s="23"/>
      <c r="K7" s="23"/>
      <c r="L7" s="23"/>
      <c r="M7" s="23"/>
      <c r="N7" s="23"/>
      <c r="O7" s="23"/>
      <c r="P7" s="23"/>
      <c r="Q7" s="24"/>
    </row>
    <row r="8" spans="1:30" s="30" customFormat="1" ht="37.5" x14ac:dyDescent="0.3">
      <c r="A8" s="6">
        <v>1</v>
      </c>
      <c r="B8" s="7" t="s">
        <v>171</v>
      </c>
      <c r="C8" s="78"/>
      <c r="D8" s="78"/>
      <c r="E8" s="79"/>
      <c r="F8" s="79"/>
      <c r="G8" s="79"/>
      <c r="H8" s="79"/>
      <c r="I8" s="79"/>
      <c r="J8" s="15"/>
      <c r="K8" s="15"/>
      <c r="L8" s="15"/>
      <c r="M8" s="15"/>
      <c r="N8" s="15"/>
      <c r="O8" s="15"/>
      <c r="P8" s="16"/>
      <c r="Q8" s="16"/>
    </row>
    <row r="9" spans="1:30" ht="37.5" x14ac:dyDescent="0.25">
      <c r="A9" s="6" t="s">
        <v>61</v>
      </c>
      <c r="B9" s="7" t="s">
        <v>69</v>
      </c>
      <c r="C9" s="78" t="s">
        <v>70</v>
      </c>
      <c r="D9" s="78"/>
      <c r="E9" s="78"/>
      <c r="F9" s="78"/>
      <c r="G9" s="78"/>
      <c r="H9" s="78"/>
      <c r="I9" s="78"/>
      <c r="J9" s="9"/>
      <c r="K9" s="9"/>
      <c r="L9" s="9"/>
      <c r="M9" s="9"/>
      <c r="N9" s="9"/>
      <c r="O9" s="9"/>
      <c r="P9" s="17"/>
      <c r="Q9" s="17"/>
    </row>
    <row r="10" spans="1:30" s="28" customFormat="1" ht="37.5" x14ac:dyDescent="0.2">
      <c r="A10" s="6" t="s">
        <v>71</v>
      </c>
      <c r="B10" s="7" t="s">
        <v>72</v>
      </c>
      <c r="C10" s="78" t="s">
        <v>70</v>
      </c>
      <c r="D10" s="78">
        <v>42000000</v>
      </c>
      <c r="E10" s="78">
        <v>15000000</v>
      </c>
      <c r="F10" s="78">
        <v>18000000</v>
      </c>
      <c r="G10" s="78">
        <v>20000000</v>
      </c>
      <c r="H10" s="78">
        <v>25000000</v>
      </c>
      <c r="I10" s="78">
        <v>35000000</v>
      </c>
      <c r="J10" s="25"/>
      <c r="K10" s="25"/>
      <c r="L10" s="25"/>
      <c r="M10" s="25"/>
      <c r="N10" s="25"/>
      <c r="O10" s="25"/>
      <c r="P10" s="25"/>
      <c r="Q10" s="26"/>
    </row>
    <row r="11" spans="1:30" s="33" customFormat="1" ht="18.75" x14ac:dyDescent="0.3">
      <c r="A11" s="6" t="s">
        <v>73</v>
      </c>
      <c r="B11" s="7" t="s">
        <v>74</v>
      </c>
      <c r="C11" s="78" t="s">
        <v>75</v>
      </c>
      <c r="D11" s="78"/>
      <c r="E11" s="79"/>
      <c r="F11" s="79"/>
      <c r="G11" s="79"/>
      <c r="H11" s="79"/>
      <c r="I11" s="79"/>
      <c r="J11" s="31"/>
      <c r="K11" s="31"/>
      <c r="L11" s="31"/>
      <c r="M11" s="31"/>
      <c r="N11" s="31"/>
      <c r="O11" s="31"/>
      <c r="P11" s="32"/>
      <c r="Q11" s="32"/>
    </row>
    <row r="12" spans="1:30" ht="37.5" x14ac:dyDescent="0.3">
      <c r="A12" s="6" t="s">
        <v>76</v>
      </c>
      <c r="B12" s="7" t="s">
        <v>77</v>
      </c>
      <c r="C12" s="78" t="s">
        <v>75</v>
      </c>
      <c r="D12" s="78"/>
      <c r="E12" s="79"/>
      <c r="F12" s="79"/>
      <c r="G12" s="79"/>
      <c r="H12" s="79"/>
      <c r="I12" s="79"/>
    </row>
    <row r="13" spans="1:30" ht="18.75" x14ac:dyDescent="0.3">
      <c r="A13" s="6">
        <v>2</v>
      </c>
      <c r="B13" s="7" t="s">
        <v>78</v>
      </c>
      <c r="C13" s="78"/>
      <c r="D13" s="78"/>
      <c r="E13" s="79"/>
      <c r="F13" s="79"/>
      <c r="G13" s="79"/>
      <c r="H13" s="79"/>
      <c r="I13" s="79"/>
    </row>
    <row r="14" spans="1:30" ht="18.75" x14ac:dyDescent="0.3">
      <c r="A14" s="6" t="s">
        <v>61</v>
      </c>
      <c r="B14" s="7" t="s">
        <v>79</v>
      </c>
      <c r="C14" s="78" t="s">
        <v>80</v>
      </c>
      <c r="D14" s="78">
        <v>84</v>
      </c>
      <c r="E14" s="79">
        <v>106</v>
      </c>
      <c r="F14" s="79">
        <v>100</v>
      </c>
      <c r="G14" s="79">
        <v>100</v>
      </c>
      <c r="H14" s="79">
        <v>89</v>
      </c>
      <c r="I14" s="79">
        <v>84</v>
      </c>
    </row>
    <row r="15" spans="1:30" ht="18.75" x14ac:dyDescent="0.3">
      <c r="A15" s="6" t="s">
        <v>71</v>
      </c>
      <c r="B15" s="7" t="s">
        <v>81</v>
      </c>
      <c r="C15" s="78" t="s">
        <v>80</v>
      </c>
      <c r="D15" s="78">
        <v>84</v>
      </c>
      <c r="E15" s="79">
        <v>106</v>
      </c>
      <c r="F15" s="79">
        <v>100</v>
      </c>
      <c r="G15" s="79">
        <v>100</v>
      </c>
      <c r="H15" s="79">
        <v>89</v>
      </c>
      <c r="I15" s="79">
        <v>84</v>
      </c>
    </row>
    <row r="16" spans="1:30" ht="18.75" x14ac:dyDescent="0.3">
      <c r="A16" s="6" t="s">
        <v>73</v>
      </c>
      <c r="B16" s="7" t="s">
        <v>82</v>
      </c>
      <c r="C16" s="78" t="s">
        <v>75</v>
      </c>
      <c r="D16" s="78"/>
      <c r="E16" s="79"/>
      <c r="F16" s="79"/>
      <c r="G16" s="79"/>
      <c r="H16" s="79"/>
      <c r="I16" s="79"/>
    </row>
    <row r="17" spans="1:9" ht="31.5" x14ac:dyDescent="0.25">
      <c r="A17" s="44" t="s">
        <v>15</v>
      </c>
      <c r="B17" s="45" t="s">
        <v>83</v>
      </c>
      <c r="C17" s="76"/>
      <c r="D17" s="76"/>
      <c r="E17" s="77"/>
      <c r="F17" s="77"/>
      <c r="G17" s="77"/>
      <c r="H17" s="77"/>
      <c r="I17" s="77"/>
    </row>
    <row r="18" spans="1:9" ht="37.5" x14ac:dyDescent="0.3">
      <c r="A18" s="6">
        <v>1</v>
      </c>
      <c r="B18" s="7" t="s">
        <v>84</v>
      </c>
      <c r="C18" s="80" t="s">
        <v>85</v>
      </c>
      <c r="D18" s="78"/>
      <c r="E18" s="79"/>
      <c r="F18" s="79"/>
      <c r="G18" s="79"/>
      <c r="H18" s="79"/>
      <c r="I18" s="79"/>
    </row>
    <row r="19" spans="1:9" ht="18.75" x14ac:dyDescent="0.25">
      <c r="A19" s="6">
        <v>2</v>
      </c>
      <c r="B19" s="7" t="s">
        <v>86</v>
      </c>
      <c r="C19" s="80" t="s">
        <v>75</v>
      </c>
      <c r="D19" s="81">
        <v>3.5</v>
      </c>
      <c r="E19" s="81">
        <v>3.5</v>
      </c>
      <c r="F19" s="81">
        <v>3.5</v>
      </c>
      <c r="G19" s="81">
        <v>3.5</v>
      </c>
      <c r="H19" s="81">
        <v>3.5</v>
      </c>
      <c r="I19" s="81">
        <v>3.5</v>
      </c>
    </row>
    <row r="20" spans="1:9" ht="18.75" x14ac:dyDescent="0.3">
      <c r="A20" s="6">
        <v>3</v>
      </c>
      <c r="B20" s="7" t="s">
        <v>87</v>
      </c>
      <c r="C20" s="80" t="s">
        <v>75</v>
      </c>
      <c r="D20" s="81">
        <v>41.7</v>
      </c>
      <c r="E20" s="79">
        <v>0</v>
      </c>
      <c r="F20" s="79">
        <v>0</v>
      </c>
      <c r="G20" s="79">
        <v>0</v>
      </c>
      <c r="H20" s="79">
        <v>20</v>
      </c>
      <c r="I20" s="79">
        <v>41.7</v>
      </c>
    </row>
    <row r="21" spans="1:9" ht="18.75" x14ac:dyDescent="0.3">
      <c r="A21" s="6">
        <v>4</v>
      </c>
      <c r="B21" s="7" t="s">
        <v>88</v>
      </c>
      <c r="C21" s="80"/>
      <c r="D21" s="78"/>
      <c r="E21" s="79"/>
      <c r="F21" s="79"/>
      <c r="G21" s="79"/>
      <c r="H21" s="79"/>
      <c r="I21" s="79"/>
    </row>
    <row r="22" spans="1:9" ht="37.5" x14ac:dyDescent="0.3">
      <c r="A22" s="6" t="s">
        <v>61</v>
      </c>
      <c r="B22" s="7" t="s">
        <v>89</v>
      </c>
      <c r="C22" s="80" t="s">
        <v>75</v>
      </c>
      <c r="D22" s="82" t="s">
        <v>371</v>
      </c>
      <c r="E22" s="71">
        <v>80</v>
      </c>
      <c r="F22" s="71">
        <v>94</v>
      </c>
      <c r="G22" s="71">
        <v>95</v>
      </c>
      <c r="H22" s="71">
        <v>95</v>
      </c>
      <c r="I22" s="79">
        <v>100</v>
      </c>
    </row>
    <row r="23" spans="1:9" ht="18.75" x14ac:dyDescent="0.25">
      <c r="A23" s="6" t="s">
        <v>71</v>
      </c>
      <c r="B23" s="7" t="s">
        <v>90</v>
      </c>
      <c r="C23" s="80" t="s">
        <v>75</v>
      </c>
      <c r="D23" s="83" t="s">
        <v>372</v>
      </c>
      <c r="E23" s="72">
        <f>0.586776859504132*100</f>
        <v>58.677685950413206</v>
      </c>
      <c r="F23" s="73">
        <f>E23*103%</f>
        <v>60.438016528925601</v>
      </c>
      <c r="G23" s="73">
        <f>F23*103%</f>
        <v>62.251157024793372</v>
      </c>
      <c r="H23" s="73">
        <f>G23*103%</f>
        <v>64.118691735537169</v>
      </c>
      <c r="I23" s="73">
        <v>65</v>
      </c>
    </row>
    <row r="24" spans="1:9" ht="37.5" x14ac:dyDescent="0.3">
      <c r="A24" s="6" t="s">
        <v>73</v>
      </c>
      <c r="B24" s="7" t="s">
        <v>91</v>
      </c>
      <c r="C24" s="80" t="s">
        <v>92</v>
      </c>
      <c r="D24" s="83" t="s">
        <v>372</v>
      </c>
      <c r="E24" s="71">
        <v>12.34</v>
      </c>
      <c r="F24" s="71">
        <v>30</v>
      </c>
      <c r="G24" s="71">
        <v>45</v>
      </c>
      <c r="H24" s="74">
        <v>50</v>
      </c>
      <c r="I24" s="79">
        <v>65</v>
      </c>
    </row>
    <row r="25" spans="1:9" ht="18.75" x14ac:dyDescent="0.3">
      <c r="A25" s="6">
        <v>5</v>
      </c>
      <c r="B25" s="7" t="s">
        <v>93</v>
      </c>
      <c r="C25" s="80" t="s">
        <v>75</v>
      </c>
      <c r="D25" s="83" t="s">
        <v>373</v>
      </c>
      <c r="E25" s="79"/>
      <c r="F25" s="79"/>
      <c r="G25" s="79"/>
      <c r="H25" s="79"/>
      <c r="I25" s="79">
        <v>100</v>
      </c>
    </row>
    <row r="26" spans="1:9" ht="37.5" x14ac:dyDescent="0.3">
      <c r="A26" s="6">
        <v>6</v>
      </c>
      <c r="B26" s="7" t="s">
        <v>94</v>
      </c>
      <c r="C26" s="80" t="s">
        <v>75</v>
      </c>
      <c r="D26" s="83" t="s">
        <v>374</v>
      </c>
      <c r="E26" s="79">
        <v>83.7</v>
      </c>
      <c r="F26" s="79"/>
      <c r="G26" s="79">
        <v>90</v>
      </c>
      <c r="H26" s="79">
        <v>94.1</v>
      </c>
      <c r="I26" s="79">
        <v>99</v>
      </c>
    </row>
    <row r="27" spans="1:9" ht="18.75" x14ac:dyDescent="0.3">
      <c r="A27" s="6">
        <v>7</v>
      </c>
      <c r="B27" s="7" t="s">
        <v>95</v>
      </c>
      <c r="C27" s="80"/>
      <c r="D27" s="84"/>
      <c r="E27" s="79"/>
      <c r="F27" s="79"/>
      <c r="G27" s="79"/>
      <c r="H27" s="79"/>
      <c r="I27" s="79"/>
    </row>
    <row r="28" spans="1:9" ht="37.5" x14ac:dyDescent="0.3">
      <c r="A28" s="6" t="s">
        <v>61</v>
      </c>
      <c r="B28" s="7" t="s">
        <v>96</v>
      </c>
      <c r="C28" s="80" t="s">
        <v>75</v>
      </c>
      <c r="D28" s="83" t="s">
        <v>375</v>
      </c>
      <c r="E28" s="79"/>
      <c r="F28" s="71">
        <v>83</v>
      </c>
      <c r="G28" s="71">
        <v>83</v>
      </c>
      <c r="H28" s="71">
        <v>99</v>
      </c>
      <c r="I28" s="74">
        <v>99</v>
      </c>
    </row>
    <row r="29" spans="1:9" ht="18.75" x14ac:dyDescent="0.3">
      <c r="A29" s="6" t="s">
        <v>71</v>
      </c>
      <c r="B29" s="7" t="s">
        <v>97</v>
      </c>
      <c r="C29" s="80" t="s">
        <v>98</v>
      </c>
      <c r="D29" s="83"/>
      <c r="E29" s="79"/>
      <c r="F29" s="79"/>
      <c r="G29" s="79">
        <v>1</v>
      </c>
      <c r="H29" s="79">
        <v>1</v>
      </c>
      <c r="I29" s="79">
        <v>5</v>
      </c>
    </row>
    <row r="30" spans="1:9" ht="18.75" x14ac:dyDescent="0.3">
      <c r="A30" s="6" t="s">
        <v>73</v>
      </c>
      <c r="B30" s="7" t="s">
        <v>99</v>
      </c>
      <c r="C30" s="80" t="s">
        <v>100</v>
      </c>
      <c r="D30" s="83" t="s">
        <v>377</v>
      </c>
      <c r="E30" s="79"/>
      <c r="F30" s="79"/>
      <c r="G30" s="79"/>
      <c r="H30" s="79"/>
      <c r="I30" s="79">
        <v>5500</v>
      </c>
    </row>
    <row r="31" spans="1:9" ht="18.75" x14ac:dyDescent="0.3">
      <c r="A31" s="6" t="s">
        <v>76</v>
      </c>
      <c r="B31" s="7" t="s">
        <v>101</v>
      </c>
      <c r="C31" s="80" t="s">
        <v>100</v>
      </c>
      <c r="D31" s="85">
        <v>5000</v>
      </c>
      <c r="E31" s="79"/>
      <c r="F31" s="71">
        <v>402</v>
      </c>
      <c r="G31" s="71">
        <v>1305</v>
      </c>
      <c r="H31" s="71">
        <v>1200</v>
      </c>
      <c r="I31" s="74">
        <v>5000</v>
      </c>
    </row>
    <row r="32" spans="1:9" ht="18.75" x14ac:dyDescent="0.3">
      <c r="A32" s="46" t="s">
        <v>102</v>
      </c>
      <c r="B32" s="47" t="s">
        <v>103</v>
      </c>
      <c r="C32" s="80" t="s">
        <v>100</v>
      </c>
      <c r="D32" s="83" t="s">
        <v>376</v>
      </c>
      <c r="E32" s="79"/>
      <c r="F32" s="79"/>
      <c r="G32" s="79">
        <v>120</v>
      </c>
      <c r="H32" s="79"/>
      <c r="I32" s="79">
        <v>500</v>
      </c>
    </row>
    <row r="33" spans="1:9" ht="18.75" x14ac:dyDescent="0.3">
      <c r="A33" s="46">
        <v>8</v>
      </c>
      <c r="B33" s="47" t="s">
        <v>104</v>
      </c>
      <c r="C33" s="80"/>
      <c r="D33" s="84"/>
      <c r="E33" s="79"/>
      <c r="F33" s="79"/>
      <c r="G33" s="79"/>
      <c r="H33" s="79"/>
      <c r="I33" s="79"/>
    </row>
    <row r="34" spans="1:9" ht="37.5" x14ac:dyDescent="0.3">
      <c r="A34" s="6" t="s">
        <v>61</v>
      </c>
      <c r="B34" s="7" t="s">
        <v>105</v>
      </c>
      <c r="C34" s="80" t="s">
        <v>75</v>
      </c>
      <c r="D34" s="83" t="s">
        <v>371</v>
      </c>
      <c r="E34" s="72">
        <v>70</v>
      </c>
      <c r="F34" s="71">
        <v>85</v>
      </c>
      <c r="G34" s="71">
        <v>100</v>
      </c>
      <c r="H34" s="71">
        <v>100</v>
      </c>
      <c r="I34" s="79">
        <v>100</v>
      </c>
    </row>
    <row r="35" spans="1:9" ht="37.5" x14ac:dyDescent="0.25">
      <c r="A35" s="6" t="s">
        <v>71</v>
      </c>
      <c r="B35" s="7" t="s">
        <v>106</v>
      </c>
      <c r="C35" s="80" t="s">
        <v>107</v>
      </c>
      <c r="D35" s="85">
        <v>1575</v>
      </c>
      <c r="E35" s="85">
        <v>980</v>
      </c>
      <c r="F35" s="85">
        <v>1300</v>
      </c>
      <c r="G35" s="85">
        <v>1400</v>
      </c>
      <c r="H35" s="85">
        <v>1575</v>
      </c>
      <c r="I35" s="85">
        <v>1575</v>
      </c>
    </row>
    <row r="36" spans="1:9" ht="18.75" x14ac:dyDescent="0.3">
      <c r="A36" s="6">
        <v>9</v>
      </c>
      <c r="B36" s="7" t="s">
        <v>108</v>
      </c>
      <c r="C36" s="80"/>
      <c r="D36" s="85"/>
      <c r="E36" s="79"/>
      <c r="F36" s="79"/>
      <c r="G36" s="79"/>
      <c r="H36" s="79"/>
      <c r="I36" s="79"/>
    </row>
    <row r="37" spans="1:9" ht="37.5" x14ac:dyDescent="0.3">
      <c r="A37" s="6" t="s">
        <v>61</v>
      </c>
      <c r="B37" s="7" t="s">
        <v>109</v>
      </c>
      <c r="C37" s="80" t="s">
        <v>75</v>
      </c>
      <c r="D37" s="83" t="s">
        <v>378</v>
      </c>
      <c r="E37" s="79"/>
      <c r="F37" s="79"/>
      <c r="G37" s="79"/>
      <c r="H37" s="79"/>
      <c r="I37" s="79">
        <v>60</v>
      </c>
    </row>
    <row r="38" spans="1:9" ht="56.25" x14ac:dyDescent="0.3">
      <c r="A38" s="6" t="s">
        <v>71</v>
      </c>
      <c r="B38" s="7" t="s">
        <v>110</v>
      </c>
      <c r="C38" s="80" t="s">
        <v>75</v>
      </c>
      <c r="D38" s="84"/>
      <c r="E38" s="79"/>
      <c r="F38" s="79"/>
      <c r="G38" s="79"/>
      <c r="H38" s="79"/>
      <c r="I38" s="79"/>
    </row>
    <row r="39" spans="1:9" ht="18.75" x14ac:dyDescent="0.3">
      <c r="A39" s="6" t="s">
        <v>73</v>
      </c>
      <c r="B39" s="47" t="s">
        <v>111</v>
      </c>
      <c r="C39" s="80" t="s">
        <v>100</v>
      </c>
      <c r="D39" s="84"/>
      <c r="E39" s="79"/>
      <c r="F39" s="79"/>
      <c r="G39" s="79"/>
      <c r="H39" s="79">
        <v>120</v>
      </c>
      <c r="I39" s="79"/>
    </row>
    <row r="40" spans="1:9" ht="37.5" x14ac:dyDescent="0.3">
      <c r="A40" s="6">
        <v>12</v>
      </c>
      <c r="B40" s="7" t="s">
        <v>112</v>
      </c>
      <c r="C40" s="80"/>
      <c r="D40" s="84"/>
      <c r="E40" s="79"/>
      <c r="F40" s="79"/>
      <c r="G40" s="79"/>
      <c r="H40" s="79"/>
      <c r="I40" s="79"/>
    </row>
    <row r="41" spans="1:9" ht="18.75" x14ac:dyDescent="0.3">
      <c r="A41" s="6" t="s">
        <v>61</v>
      </c>
      <c r="B41" s="47" t="s">
        <v>113</v>
      </c>
      <c r="C41" s="80" t="s">
        <v>100</v>
      </c>
      <c r="D41" s="85"/>
      <c r="E41" s="79"/>
      <c r="F41" s="79"/>
      <c r="G41" s="79"/>
      <c r="H41" s="79"/>
      <c r="I41" s="79"/>
    </row>
    <row r="42" spans="1:9" ht="18.75" x14ac:dyDescent="0.3">
      <c r="A42" s="6" t="s">
        <v>71</v>
      </c>
      <c r="B42" s="47" t="s">
        <v>114</v>
      </c>
      <c r="C42" s="80" t="s">
        <v>100</v>
      </c>
      <c r="D42" s="85"/>
      <c r="E42" s="79"/>
      <c r="F42" s="79"/>
      <c r="G42" s="79"/>
      <c r="H42" s="79"/>
      <c r="I42" s="79"/>
    </row>
    <row r="43" spans="1:9" ht="18.75" x14ac:dyDescent="0.3">
      <c r="A43" s="6" t="s">
        <v>73</v>
      </c>
      <c r="B43" s="47" t="s">
        <v>115</v>
      </c>
      <c r="C43" s="80" t="s">
        <v>100</v>
      </c>
      <c r="D43" s="85"/>
      <c r="E43" s="79"/>
      <c r="F43" s="79"/>
      <c r="G43" s="79"/>
      <c r="H43" s="79"/>
      <c r="I43" s="79"/>
    </row>
    <row r="44" spans="1:9" ht="18.75" x14ac:dyDescent="0.3">
      <c r="A44" s="6" t="s">
        <v>76</v>
      </c>
      <c r="B44" s="47" t="s">
        <v>116</v>
      </c>
      <c r="C44" s="80" t="s">
        <v>100</v>
      </c>
      <c r="D44" s="85"/>
      <c r="E44" s="79"/>
      <c r="F44" s="79"/>
      <c r="G44" s="79"/>
      <c r="H44" s="79"/>
      <c r="I44" s="79"/>
    </row>
    <row r="45" spans="1:9" ht="18.75" x14ac:dyDescent="0.3">
      <c r="A45" s="6">
        <v>13</v>
      </c>
      <c r="B45" s="47" t="s">
        <v>117</v>
      </c>
      <c r="C45" s="80"/>
      <c r="D45" s="84"/>
      <c r="E45" s="79"/>
      <c r="F45" s="79"/>
      <c r="G45" s="79"/>
      <c r="H45" s="79"/>
      <c r="I45" s="79"/>
    </row>
    <row r="46" spans="1:9" ht="18.75" x14ac:dyDescent="0.25">
      <c r="A46" s="6" t="s">
        <v>61</v>
      </c>
      <c r="B46" s="7" t="s">
        <v>118</v>
      </c>
      <c r="C46" s="80" t="s">
        <v>75</v>
      </c>
      <c r="D46" s="74">
        <v>99.9</v>
      </c>
      <c r="E46" s="72">
        <v>99.9</v>
      </c>
      <c r="F46" s="71">
        <v>100</v>
      </c>
      <c r="G46" s="71">
        <v>100</v>
      </c>
      <c r="H46" s="71">
        <v>100</v>
      </c>
      <c r="I46" s="74">
        <v>99.9</v>
      </c>
    </row>
    <row r="47" spans="1:9" ht="18.75" x14ac:dyDescent="0.25">
      <c r="A47" s="6" t="s">
        <v>71</v>
      </c>
      <c r="B47" s="7" t="s">
        <v>119</v>
      </c>
      <c r="C47" s="80" t="s">
        <v>75</v>
      </c>
      <c r="D47" s="74">
        <v>99.8</v>
      </c>
      <c r="E47" s="72">
        <v>99.7</v>
      </c>
      <c r="F47" s="71">
        <v>99.9</v>
      </c>
      <c r="G47" s="71">
        <v>99.9</v>
      </c>
      <c r="H47" s="71">
        <v>99.9</v>
      </c>
      <c r="I47" s="74">
        <v>99.8</v>
      </c>
    </row>
    <row r="48" spans="1:9" ht="18.75" x14ac:dyDescent="0.25">
      <c r="A48" s="6" t="s">
        <v>73</v>
      </c>
      <c r="B48" s="7" t="s">
        <v>120</v>
      </c>
      <c r="C48" s="80" t="s">
        <v>75</v>
      </c>
      <c r="D48" s="74">
        <v>96.6</v>
      </c>
      <c r="E48" s="72">
        <v>96.2</v>
      </c>
      <c r="F48" s="71">
        <v>97.7</v>
      </c>
      <c r="G48" s="71">
        <v>97.7</v>
      </c>
      <c r="H48" s="71">
        <v>97.7</v>
      </c>
      <c r="I48" s="74">
        <v>96.6</v>
      </c>
    </row>
    <row r="49" spans="1:10" ht="18.75" x14ac:dyDescent="0.25">
      <c r="A49" s="6" t="s">
        <v>76</v>
      </c>
      <c r="B49" s="7" t="s">
        <v>121</v>
      </c>
      <c r="C49" s="80" t="s">
        <v>75</v>
      </c>
      <c r="D49" s="74">
        <v>70</v>
      </c>
      <c r="E49" s="72">
        <v>55</v>
      </c>
      <c r="F49" s="71">
        <v>68.400000000000006</v>
      </c>
      <c r="G49" s="74">
        <v>69</v>
      </c>
      <c r="H49" s="71">
        <v>70</v>
      </c>
      <c r="I49" s="74">
        <v>70</v>
      </c>
    </row>
    <row r="50" spans="1:10" ht="37.5" x14ac:dyDescent="0.25">
      <c r="A50" s="46" t="s">
        <v>102</v>
      </c>
      <c r="B50" s="7" t="s">
        <v>122</v>
      </c>
      <c r="C50" s="80" t="s">
        <v>123</v>
      </c>
      <c r="D50" s="74">
        <v>1</v>
      </c>
      <c r="E50" s="72"/>
      <c r="F50" s="71">
        <v>1</v>
      </c>
      <c r="G50" s="74">
        <v>1</v>
      </c>
      <c r="H50" s="71">
        <v>1</v>
      </c>
      <c r="I50" s="74">
        <v>1</v>
      </c>
    </row>
    <row r="51" spans="1:10" ht="37.5" x14ac:dyDescent="0.3">
      <c r="A51" s="6" t="s">
        <v>124</v>
      </c>
      <c r="B51" s="7" t="s">
        <v>125</v>
      </c>
      <c r="C51" s="80" t="s">
        <v>123</v>
      </c>
      <c r="D51" s="74">
        <v>27</v>
      </c>
      <c r="E51" s="79"/>
      <c r="F51" s="71">
        <v>2</v>
      </c>
      <c r="G51" s="74">
        <v>4</v>
      </c>
      <c r="H51" s="71">
        <v>7</v>
      </c>
      <c r="I51" s="74">
        <v>27</v>
      </c>
    </row>
    <row r="52" spans="1:10" ht="37.5" x14ac:dyDescent="0.3">
      <c r="A52" s="6" t="s">
        <v>126</v>
      </c>
      <c r="B52" s="7" t="s">
        <v>127</v>
      </c>
      <c r="C52" s="80" t="s">
        <v>128</v>
      </c>
      <c r="D52" s="86"/>
      <c r="E52" s="79"/>
      <c r="F52" s="79"/>
      <c r="G52" s="79"/>
      <c r="H52" s="79"/>
      <c r="I52" s="79"/>
    </row>
    <row r="53" spans="1:10" ht="56.25" x14ac:dyDescent="0.3">
      <c r="A53" s="6" t="s">
        <v>129</v>
      </c>
      <c r="B53" s="7" t="s">
        <v>130</v>
      </c>
      <c r="C53" s="80" t="s">
        <v>123</v>
      </c>
      <c r="D53" s="86"/>
      <c r="E53" s="79"/>
      <c r="F53" s="79"/>
      <c r="G53" s="79"/>
      <c r="H53" s="79"/>
      <c r="I53" s="79"/>
    </row>
    <row r="54" spans="1:10" ht="37.5" x14ac:dyDescent="0.25">
      <c r="A54" s="6" t="s">
        <v>131</v>
      </c>
      <c r="B54" s="7" t="s">
        <v>132</v>
      </c>
      <c r="C54" s="80" t="s">
        <v>75</v>
      </c>
      <c r="D54" s="83" t="s">
        <v>379</v>
      </c>
      <c r="E54" s="72">
        <v>98.1</v>
      </c>
      <c r="F54" s="71">
        <v>91.6</v>
      </c>
      <c r="G54" s="74">
        <v>92</v>
      </c>
      <c r="H54" s="71">
        <v>94</v>
      </c>
      <c r="I54" s="74">
        <v>95</v>
      </c>
    </row>
    <row r="55" spans="1:10" ht="18.75" x14ac:dyDescent="0.3">
      <c r="A55" s="6">
        <v>14</v>
      </c>
      <c r="B55" s="7" t="s">
        <v>133</v>
      </c>
      <c r="C55" s="80"/>
      <c r="D55" s="83"/>
      <c r="E55" s="79"/>
      <c r="F55" s="87"/>
      <c r="G55" s="87"/>
      <c r="H55" s="87"/>
      <c r="I55" s="88"/>
      <c r="J55" s="75">
        <v>4000</v>
      </c>
    </row>
    <row r="56" spans="1:10" ht="18.75" x14ac:dyDescent="0.25">
      <c r="A56" s="6" t="s">
        <v>61</v>
      </c>
      <c r="B56" s="7" t="s">
        <v>134</v>
      </c>
      <c r="C56" s="80" t="s">
        <v>75</v>
      </c>
      <c r="D56" s="83" t="s">
        <v>382</v>
      </c>
      <c r="E56" s="87">
        <v>29.8</v>
      </c>
      <c r="F56" s="87">
        <v>32.76</v>
      </c>
      <c r="G56" s="87">
        <v>34.76</v>
      </c>
      <c r="H56" s="87">
        <v>43.82</v>
      </c>
      <c r="I56" s="87">
        <v>50</v>
      </c>
    </row>
    <row r="57" spans="1:10" ht="18.75" x14ac:dyDescent="0.3">
      <c r="A57" s="6" t="s">
        <v>71</v>
      </c>
      <c r="B57" s="7" t="s">
        <v>135</v>
      </c>
      <c r="C57" s="80" t="s">
        <v>381</v>
      </c>
      <c r="D57" s="83" t="s">
        <v>380</v>
      </c>
      <c r="E57" s="79"/>
      <c r="F57" s="87">
        <v>554</v>
      </c>
      <c r="G57" s="87">
        <v>774</v>
      </c>
      <c r="H57" s="87">
        <v>350</v>
      </c>
      <c r="I57" s="88">
        <v>4000</v>
      </c>
    </row>
    <row r="58" spans="1:10" ht="56.25" x14ac:dyDescent="0.3">
      <c r="A58" s="6" t="s">
        <v>73</v>
      </c>
      <c r="B58" s="7" t="s">
        <v>136</v>
      </c>
      <c r="C58" s="80" t="s">
        <v>137</v>
      </c>
      <c r="D58" s="86"/>
      <c r="E58" s="79"/>
      <c r="F58" s="79"/>
      <c r="G58" s="79"/>
      <c r="H58" s="79"/>
      <c r="I58" s="79"/>
    </row>
    <row r="59" spans="1:10" ht="18.75" x14ac:dyDescent="0.3">
      <c r="A59" s="6">
        <v>15</v>
      </c>
      <c r="B59" s="7" t="s">
        <v>138</v>
      </c>
      <c r="C59" s="80"/>
      <c r="D59" s="84"/>
      <c r="E59" s="79"/>
      <c r="F59" s="79"/>
      <c r="G59" s="79"/>
      <c r="H59" s="79"/>
      <c r="I59" s="79"/>
    </row>
    <row r="60" spans="1:10" ht="18.75" x14ac:dyDescent="0.3">
      <c r="A60" s="6" t="s">
        <v>61</v>
      </c>
      <c r="B60" s="7" t="s">
        <v>139</v>
      </c>
      <c r="C60" s="80" t="s">
        <v>75</v>
      </c>
      <c r="D60" s="83" t="s">
        <v>371</v>
      </c>
      <c r="E60" s="79">
        <v>96.09</v>
      </c>
      <c r="F60" s="79">
        <v>100</v>
      </c>
      <c r="G60" s="79">
        <v>100</v>
      </c>
      <c r="H60" s="79">
        <v>100</v>
      </c>
      <c r="I60" s="79">
        <v>100</v>
      </c>
    </row>
    <row r="61" spans="1:10" ht="37.5" x14ac:dyDescent="0.3">
      <c r="A61" s="6" t="s">
        <v>71</v>
      </c>
      <c r="B61" s="7" t="s">
        <v>140</v>
      </c>
      <c r="C61" s="80" t="s">
        <v>75</v>
      </c>
      <c r="D61" s="83" t="s">
        <v>383</v>
      </c>
      <c r="E61" s="79"/>
      <c r="F61" s="71">
        <v>71.2</v>
      </c>
      <c r="G61" s="71">
        <v>60</v>
      </c>
      <c r="H61" s="71">
        <v>61</v>
      </c>
      <c r="I61" s="74">
        <v>62</v>
      </c>
    </row>
    <row r="62" spans="1:10" ht="37.5" x14ac:dyDescent="0.3">
      <c r="A62" s="6" t="s">
        <v>73</v>
      </c>
      <c r="B62" s="7" t="s">
        <v>141</v>
      </c>
      <c r="C62" s="80" t="s">
        <v>75</v>
      </c>
      <c r="D62" s="83" t="s">
        <v>384</v>
      </c>
      <c r="E62" s="79"/>
      <c r="F62" s="71">
        <v>23.8</v>
      </c>
      <c r="G62" s="74">
        <v>23.6</v>
      </c>
      <c r="H62" s="71">
        <v>23.4</v>
      </c>
      <c r="I62" s="74">
        <v>23.3</v>
      </c>
    </row>
    <row r="63" spans="1:10" ht="18.75" x14ac:dyDescent="0.3">
      <c r="A63" s="6" t="s">
        <v>76</v>
      </c>
      <c r="B63" s="7" t="s">
        <v>142</v>
      </c>
      <c r="C63" s="80" t="s">
        <v>75</v>
      </c>
      <c r="D63" s="83" t="s">
        <v>385</v>
      </c>
      <c r="E63" s="79"/>
      <c r="F63" s="71">
        <v>16.2</v>
      </c>
      <c r="G63" s="71">
        <v>15.9</v>
      </c>
      <c r="H63" s="71">
        <v>15.7</v>
      </c>
      <c r="I63" s="74">
        <v>15.3</v>
      </c>
    </row>
    <row r="64" spans="1:10" ht="18.75" x14ac:dyDescent="0.3">
      <c r="A64" s="6">
        <v>16</v>
      </c>
      <c r="B64" s="7" t="s">
        <v>143</v>
      </c>
      <c r="C64" s="80"/>
      <c r="D64" s="86"/>
      <c r="E64" s="79"/>
      <c r="F64" s="71"/>
      <c r="G64" s="74"/>
      <c r="H64" s="71"/>
      <c r="I64" s="74"/>
    </row>
    <row r="65" spans="1:9" ht="18.75" x14ac:dyDescent="0.3">
      <c r="A65" s="6" t="s">
        <v>61</v>
      </c>
      <c r="B65" s="7" t="s">
        <v>144</v>
      </c>
      <c r="C65" s="80" t="s">
        <v>75</v>
      </c>
      <c r="D65" s="83" t="s">
        <v>373</v>
      </c>
      <c r="E65" s="79"/>
      <c r="F65" s="79"/>
      <c r="G65" s="79"/>
      <c r="H65" s="79"/>
      <c r="I65" s="83" t="s">
        <v>373</v>
      </c>
    </row>
    <row r="66" spans="1:9" ht="37.5" x14ac:dyDescent="0.3">
      <c r="A66" s="6" t="s">
        <v>71</v>
      </c>
      <c r="B66" s="7" t="s">
        <v>145</v>
      </c>
      <c r="C66" s="80" t="s">
        <v>75</v>
      </c>
      <c r="D66" s="83" t="s">
        <v>373</v>
      </c>
      <c r="E66" s="79"/>
      <c r="F66" s="79"/>
      <c r="G66" s="79"/>
      <c r="H66" s="79"/>
      <c r="I66" s="83" t="s">
        <v>373</v>
      </c>
    </row>
    <row r="67" spans="1:9" ht="37.5" x14ac:dyDescent="0.3">
      <c r="A67" s="6" t="s">
        <v>73</v>
      </c>
      <c r="B67" s="7" t="s">
        <v>146</v>
      </c>
      <c r="C67" s="80" t="s">
        <v>147</v>
      </c>
      <c r="D67" s="86"/>
      <c r="E67" s="79"/>
      <c r="F67" s="79"/>
      <c r="G67" s="79"/>
      <c r="H67" s="79"/>
      <c r="I67" s="79"/>
    </row>
    <row r="68" spans="1:9" ht="37.5" x14ac:dyDescent="0.3">
      <c r="A68" s="6" t="s">
        <v>76</v>
      </c>
      <c r="B68" s="7" t="s">
        <v>148</v>
      </c>
      <c r="C68" s="80" t="s">
        <v>149</v>
      </c>
      <c r="D68" s="86">
        <v>1</v>
      </c>
      <c r="E68" s="79"/>
      <c r="F68" s="79">
        <v>1</v>
      </c>
      <c r="G68" s="79">
        <v>1</v>
      </c>
      <c r="H68" s="79">
        <v>1</v>
      </c>
      <c r="I68" s="79">
        <v>1</v>
      </c>
    </row>
    <row r="69" spans="1:9" ht="37.5" x14ac:dyDescent="0.3">
      <c r="A69" s="46" t="s">
        <v>102</v>
      </c>
      <c r="B69" s="7" t="s">
        <v>150</v>
      </c>
      <c r="C69" s="80" t="s">
        <v>151</v>
      </c>
      <c r="D69" s="86"/>
      <c r="E69" s="79"/>
      <c r="F69" s="79"/>
      <c r="G69" s="79"/>
      <c r="H69" s="79"/>
      <c r="I69" s="79"/>
    </row>
    <row r="70" spans="1:9" ht="37.5" x14ac:dyDescent="0.3">
      <c r="A70" s="6" t="s">
        <v>124</v>
      </c>
      <c r="B70" s="7" t="s">
        <v>152</v>
      </c>
      <c r="C70" s="80" t="s">
        <v>153</v>
      </c>
      <c r="D70" s="86"/>
      <c r="E70" s="79"/>
      <c r="F70" s="79"/>
      <c r="G70" s="79"/>
      <c r="H70" s="79"/>
      <c r="I70" s="79"/>
    </row>
    <row r="71" spans="1:9" ht="37.5" x14ac:dyDescent="0.3">
      <c r="A71" s="6" t="s">
        <v>126</v>
      </c>
      <c r="B71" s="7" t="s">
        <v>154</v>
      </c>
      <c r="C71" s="80" t="s">
        <v>155</v>
      </c>
      <c r="D71" s="86"/>
      <c r="E71" s="79"/>
      <c r="F71" s="79"/>
      <c r="G71" s="79"/>
      <c r="H71" s="79"/>
      <c r="I71" s="79"/>
    </row>
    <row r="72" spans="1:9" ht="37.5" x14ac:dyDescent="0.3">
      <c r="A72" s="6" t="s">
        <v>129</v>
      </c>
      <c r="B72" s="7" t="s">
        <v>156</v>
      </c>
      <c r="C72" s="80" t="s">
        <v>157</v>
      </c>
      <c r="D72" s="86"/>
      <c r="E72" s="79"/>
      <c r="F72" s="79"/>
      <c r="G72" s="79"/>
      <c r="H72" s="79"/>
      <c r="I72" s="79"/>
    </row>
    <row r="73" spans="1:9" ht="18.75" x14ac:dyDescent="0.3">
      <c r="A73" s="6" t="s">
        <v>131</v>
      </c>
      <c r="B73" s="7" t="s">
        <v>158</v>
      </c>
      <c r="C73" s="80" t="s">
        <v>159</v>
      </c>
      <c r="D73" s="85"/>
      <c r="E73" s="79"/>
      <c r="F73" s="79"/>
      <c r="G73" s="79"/>
      <c r="H73" s="79"/>
      <c r="I73" s="79"/>
    </row>
    <row r="74" spans="1:9" ht="37.5" x14ac:dyDescent="0.3">
      <c r="A74" s="6" t="s">
        <v>160</v>
      </c>
      <c r="B74" s="7" t="s">
        <v>161</v>
      </c>
      <c r="C74" s="89" t="s">
        <v>162</v>
      </c>
      <c r="D74" s="86"/>
      <c r="E74" s="79"/>
      <c r="F74" s="79"/>
      <c r="G74" s="79"/>
      <c r="H74" s="79"/>
      <c r="I74" s="79"/>
    </row>
    <row r="75" spans="1:9" ht="37.5" x14ac:dyDescent="0.3">
      <c r="A75" s="6">
        <v>17</v>
      </c>
      <c r="B75" s="7" t="s">
        <v>163</v>
      </c>
      <c r="C75" s="80" t="s">
        <v>164</v>
      </c>
      <c r="D75" s="84"/>
      <c r="E75" s="79"/>
      <c r="F75" s="79"/>
      <c r="G75" s="79"/>
      <c r="H75" s="79"/>
      <c r="I75" s="79"/>
    </row>
    <row r="76" spans="1:9" ht="18.75" x14ac:dyDescent="0.3">
      <c r="A76" s="6">
        <v>18</v>
      </c>
      <c r="B76" s="7" t="s">
        <v>165</v>
      </c>
      <c r="C76" s="80"/>
      <c r="D76" s="84"/>
      <c r="E76" s="79"/>
      <c r="F76" s="79"/>
      <c r="G76" s="79"/>
      <c r="H76" s="79"/>
      <c r="I76" s="79"/>
    </row>
    <row r="77" spans="1:9" ht="37.5" x14ac:dyDescent="0.3">
      <c r="A77" s="6" t="s">
        <v>61</v>
      </c>
      <c r="B77" s="7" t="s">
        <v>166</v>
      </c>
      <c r="C77" s="80" t="s">
        <v>107</v>
      </c>
      <c r="D77" s="83" t="s">
        <v>386</v>
      </c>
      <c r="E77" s="79">
        <v>115</v>
      </c>
      <c r="F77" s="79">
        <v>115</v>
      </c>
      <c r="G77" s="79">
        <v>115</v>
      </c>
      <c r="H77" s="79">
        <v>115</v>
      </c>
      <c r="I77" s="79">
        <v>115</v>
      </c>
    </row>
    <row r="78" spans="1:9" ht="37.5" x14ac:dyDescent="0.25">
      <c r="A78" s="6" t="s">
        <v>71</v>
      </c>
      <c r="B78" s="7" t="s">
        <v>167</v>
      </c>
      <c r="C78" s="80" t="s">
        <v>107</v>
      </c>
      <c r="D78" s="74">
        <v>341</v>
      </c>
      <c r="E78" s="74">
        <v>341</v>
      </c>
      <c r="F78" s="74">
        <v>341</v>
      </c>
      <c r="G78" s="74">
        <v>341</v>
      </c>
      <c r="H78" s="74">
        <v>341</v>
      </c>
      <c r="I78" s="74">
        <v>341</v>
      </c>
    </row>
  </sheetData>
  <mergeCells count="13">
    <mergeCell ref="J6:Q6"/>
    <mergeCell ref="A3:I3"/>
    <mergeCell ref="A1:I1"/>
    <mergeCell ref="A4:A6"/>
    <mergeCell ref="B4:B6"/>
    <mergeCell ref="C4:C6"/>
    <mergeCell ref="D4:D6"/>
    <mergeCell ref="E4:H4"/>
    <mergeCell ref="I4:I6"/>
    <mergeCell ref="A2:I2"/>
    <mergeCell ref="E5:E6"/>
    <mergeCell ref="F5:F6"/>
    <mergeCell ref="G5:H5"/>
  </mergeCells>
  <phoneticPr fontId="2" type="noConversion"/>
  <printOptions horizontalCentered="1"/>
  <pageMargins left="0" right="0" top="0" bottom="0" header="0.51181102362204722" footer="0.51181102362204722"/>
  <pageSetup paperSize="9" orientation="landscape" r:id="rId1"/>
  <headerFooter alignWithMargins="0"/>
  <colBreaks count="1" manualBreakCount="1">
    <brk id="9" max="18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31" zoomScale="70" zoomScaleNormal="50" zoomScaleSheetLayoutView="70" workbookViewId="0">
      <selection activeCell="D49" sqref="D49"/>
    </sheetView>
  </sheetViews>
  <sheetFormatPr defaultColWidth="11.42578125" defaultRowHeight="15.75" x14ac:dyDescent="0.25"/>
  <cols>
    <col min="1" max="1" width="5.42578125" style="135" customWidth="1"/>
    <col min="2" max="2" width="89.85546875" style="135" customWidth="1"/>
    <col min="3" max="3" width="10.7109375" style="139" customWidth="1"/>
    <col min="4" max="4" width="10.7109375" style="135" customWidth="1"/>
    <col min="5" max="5" width="10.7109375" style="140" customWidth="1"/>
    <col min="6" max="7" width="10.7109375" style="135" customWidth="1"/>
    <col min="8" max="8" width="10.7109375" style="139" customWidth="1"/>
    <col min="9" max="12" width="10.7109375" style="135" customWidth="1"/>
    <col min="13" max="13" width="11.42578125" style="135" customWidth="1"/>
    <col min="14" max="17" width="11.42578125" style="135" hidden="1" customWidth="1"/>
    <col min="18" max="16384" width="11.42578125" style="135"/>
  </cols>
  <sheetData>
    <row r="1" spans="1:16" s="111" customFormat="1" ht="33.950000000000003" customHeight="1" x14ac:dyDescent="0.2">
      <c r="A1" s="110" t="s">
        <v>172</v>
      </c>
      <c r="B1" s="110"/>
      <c r="C1" s="110"/>
      <c r="D1" s="110"/>
      <c r="E1" s="110"/>
      <c r="F1" s="110"/>
      <c r="G1" s="110"/>
      <c r="H1" s="110"/>
      <c r="I1" s="110"/>
      <c r="J1" s="110"/>
      <c r="K1" s="110"/>
      <c r="L1" s="110"/>
    </row>
    <row r="2" spans="1:16" s="112" customFormat="1" ht="33" customHeight="1" x14ac:dyDescent="0.35">
      <c r="A2" s="110" t="s">
        <v>389</v>
      </c>
      <c r="B2" s="110"/>
      <c r="C2" s="110"/>
      <c r="D2" s="110"/>
      <c r="E2" s="110"/>
      <c r="F2" s="110"/>
      <c r="G2" s="110"/>
      <c r="H2" s="110"/>
      <c r="I2" s="110"/>
      <c r="J2" s="110"/>
      <c r="K2" s="110"/>
      <c r="L2" s="110"/>
    </row>
    <row r="3" spans="1:16" s="113" customFormat="1" ht="24" customHeight="1" x14ac:dyDescent="0.2">
      <c r="B3" s="114"/>
      <c r="C3" s="115"/>
      <c r="D3" s="114"/>
      <c r="E3" s="116"/>
      <c r="G3" s="114"/>
      <c r="H3" s="116"/>
      <c r="I3" s="114"/>
      <c r="J3" s="114" t="s">
        <v>0</v>
      </c>
      <c r="K3" s="114"/>
      <c r="L3" s="114"/>
    </row>
    <row r="4" spans="1:16" s="117" customFormat="1" ht="27.75" customHeight="1" x14ac:dyDescent="0.2">
      <c r="A4" s="141" t="s">
        <v>1</v>
      </c>
      <c r="B4" s="141" t="s">
        <v>12</v>
      </c>
      <c r="C4" s="154" t="s">
        <v>26</v>
      </c>
      <c r="D4" s="154"/>
      <c r="E4" s="154"/>
      <c r="F4" s="154"/>
      <c r="G4" s="154"/>
      <c r="H4" s="154"/>
      <c r="I4" s="154"/>
      <c r="J4" s="154"/>
      <c r="K4" s="154"/>
      <c r="L4" s="154"/>
    </row>
    <row r="5" spans="1:16" s="117" customFormat="1" ht="25.5" customHeight="1" x14ac:dyDescent="0.2">
      <c r="A5" s="141"/>
      <c r="B5" s="141"/>
      <c r="C5" s="154" t="s">
        <v>27</v>
      </c>
      <c r="D5" s="154"/>
      <c r="E5" s="154"/>
      <c r="F5" s="154"/>
      <c r="G5" s="154"/>
      <c r="H5" s="154" t="s">
        <v>28</v>
      </c>
      <c r="I5" s="154"/>
      <c r="J5" s="154"/>
      <c r="K5" s="154"/>
      <c r="L5" s="154"/>
    </row>
    <row r="6" spans="1:16" s="118" customFormat="1" ht="22.5" customHeight="1" x14ac:dyDescent="0.2">
      <c r="A6" s="141"/>
      <c r="B6" s="141"/>
      <c r="C6" s="155" t="s">
        <v>11</v>
      </c>
      <c r="D6" s="141" t="s">
        <v>2</v>
      </c>
      <c r="E6" s="141"/>
      <c r="F6" s="141" t="s">
        <v>30</v>
      </c>
      <c r="G6" s="141" t="s">
        <v>31</v>
      </c>
      <c r="H6" s="156" t="s">
        <v>11</v>
      </c>
      <c r="I6" s="141" t="s">
        <v>2</v>
      </c>
      <c r="J6" s="141"/>
      <c r="K6" s="141" t="s">
        <v>30</v>
      </c>
      <c r="L6" s="141" t="s">
        <v>31</v>
      </c>
    </row>
    <row r="7" spans="1:16" s="118" customFormat="1" ht="25.5" customHeight="1" x14ac:dyDescent="0.2">
      <c r="A7" s="141"/>
      <c r="B7" s="141"/>
      <c r="C7" s="155"/>
      <c r="D7" s="141" t="s">
        <v>3</v>
      </c>
      <c r="E7" s="141"/>
      <c r="F7" s="141"/>
      <c r="G7" s="141"/>
      <c r="H7" s="156"/>
      <c r="I7" s="141" t="s">
        <v>3</v>
      </c>
      <c r="J7" s="141"/>
      <c r="K7" s="141"/>
      <c r="L7" s="141"/>
    </row>
    <row r="8" spans="1:16" s="118" customFormat="1" ht="21" customHeight="1" x14ac:dyDescent="0.2">
      <c r="A8" s="141"/>
      <c r="B8" s="141"/>
      <c r="C8" s="155"/>
      <c r="D8" s="119" t="s">
        <v>6</v>
      </c>
      <c r="E8" s="120" t="s">
        <v>7</v>
      </c>
      <c r="F8" s="141"/>
      <c r="G8" s="141"/>
      <c r="H8" s="156"/>
      <c r="I8" s="119" t="s">
        <v>6</v>
      </c>
      <c r="J8" s="120" t="s">
        <v>7</v>
      </c>
      <c r="K8" s="141"/>
      <c r="L8" s="141"/>
    </row>
    <row r="9" spans="1:16" s="123" customFormat="1" ht="48.75" customHeight="1" x14ac:dyDescent="0.2">
      <c r="A9" s="121" t="s">
        <v>396</v>
      </c>
      <c r="B9" s="122"/>
      <c r="C9" s="157">
        <f>C10+C15+C16+C23+C27+C31+C32+C33+C35</f>
        <v>48786</v>
      </c>
      <c r="D9" s="157">
        <f>D10+D15+D16+D23+D27+D31+D32+D33+D35</f>
        <v>31495</v>
      </c>
      <c r="E9" s="157">
        <f>E10+E15+E16+E23+E27+E31+E32+E33+E35</f>
        <v>11241</v>
      </c>
      <c r="F9" s="157">
        <f>F10+F15+F16+F23+F27+F31+F32+F33+F35</f>
        <v>0</v>
      </c>
      <c r="G9" s="157">
        <f>G10+G15+G16+G23+G27+G31+G32+G33+G35</f>
        <v>6000</v>
      </c>
      <c r="H9" s="157">
        <f>H10+H15+H16+H23+H27+H31+H32+H33+H35</f>
        <v>84843</v>
      </c>
      <c r="I9" s="157">
        <f>I10+I15+I16+I23+I27+I31+I32+I33+I35</f>
        <v>68884</v>
      </c>
      <c r="J9" s="157">
        <f>J10+J15+J16+J23+J27+J31+J32+J33+J35</f>
        <v>4710</v>
      </c>
      <c r="K9" s="157">
        <f>K10+K15+K16+K23+K27+K31+K32+K33+K35</f>
        <v>0</v>
      </c>
      <c r="L9" s="157">
        <f>L10+L15+L16+L23+L27+L31+L32+L33+L35</f>
        <v>2000</v>
      </c>
    </row>
    <row r="10" spans="1:16" s="126" customFormat="1" ht="27" customHeight="1" x14ac:dyDescent="0.3">
      <c r="A10" s="124" t="s">
        <v>14</v>
      </c>
      <c r="B10" s="125" t="s">
        <v>174</v>
      </c>
      <c r="C10" s="146">
        <f>SUM(C11:C14)</f>
        <v>7324</v>
      </c>
      <c r="D10" s="146">
        <f t="shared" ref="D10:L10" si="0">SUM(D11:D14)</f>
        <v>0</v>
      </c>
      <c r="E10" s="146">
        <f t="shared" si="0"/>
        <v>1324</v>
      </c>
      <c r="F10" s="146">
        <f t="shared" si="0"/>
        <v>0</v>
      </c>
      <c r="G10" s="146">
        <f t="shared" si="0"/>
        <v>6000</v>
      </c>
      <c r="H10" s="146">
        <f t="shared" si="0"/>
        <v>5915</v>
      </c>
      <c r="I10" s="146">
        <f t="shared" si="0"/>
        <v>0</v>
      </c>
      <c r="J10" s="146">
        <f t="shared" si="0"/>
        <v>0</v>
      </c>
      <c r="K10" s="146">
        <f t="shared" si="0"/>
        <v>0</v>
      </c>
      <c r="L10" s="146">
        <f t="shared" si="0"/>
        <v>2000</v>
      </c>
      <c r="O10" s="126">
        <v>4000</v>
      </c>
    </row>
    <row r="11" spans="1:16" s="129" customFormat="1" ht="27" customHeight="1" x14ac:dyDescent="0.3">
      <c r="A11" s="127">
        <v>1</v>
      </c>
      <c r="B11" s="128" t="s">
        <v>175</v>
      </c>
      <c r="C11" s="151">
        <f>D11+E11+F11+G11</f>
        <v>0</v>
      </c>
      <c r="D11" s="148"/>
      <c r="E11" s="151"/>
      <c r="F11" s="148"/>
      <c r="G11" s="148"/>
      <c r="H11" s="151">
        <v>0</v>
      </c>
      <c r="I11" s="148"/>
      <c r="J11" s="148"/>
      <c r="K11" s="148"/>
      <c r="L11" s="148"/>
      <c r="O11" s="129" t="e">
        <v>#REF!</v>
      </c>
    </row>
    <row r="12" spans="1:16" s="130" customFormat="1" ht="27" customHeight="1" x14ac:dyDescent="0.3">
      <c r="A12" s="127">
        <v>2</v>
      </c>
      <c r="B12" s="128" t="s">
        <v>176</v>
      </c>
      <c r="C12" s="151">
        <f t="shared" ref="C12:C15" si="1">D12+E12+F12+G12</f>
        <v>6000</v>
      </c>
      <c r="D12" s="148"/>
      <c r="E12" s="151"/>
      <c r="F12" s="148"/>
      <c r="G12" s="148">
        <v>6000</v>
      </c>
      <c r="H12" s="151">
        <v>2000</v>
      </c>
      <c r="I12" s="148"/>
      <c r="J12" s="148"/>
      <c r="K12" s="148"/>
      <c r="L12" s="148">
        <v>2000</v>
      </c>
      <c r="O12" s="130">
        <v>29761</v>
      </c>
    </row>
    <row r="13" spans="1:16" s="131" customFormat="1" ht="27" customHeight="1" x14ac:dyDescent="0.2">
      <c r="A13" s="127">
        <v>3</v>
      </c>
      <c r="B13" s="128" t="s">
        <v>177</v>
      </c>
      <c r="C13" s="151">
        <f t="shared" si="1"/>
        <v>117</v>
      </c>
      <c r="D13" s="148"/>
      <c r="E13" s="151">
        <v>117</v>
      </c>
      <c r="F13" s="148"/>
      <c r="G13" s="148"/>
      <c r="H13" s="151">
        <v>888</v>
      </c>
      <c r="I13" s="148"/>
      <c r="J13" s="148"/>
      <c r="K13" s="148"/>
      <c r="L13" s="148"/>
      <c r="O13" s="131" t="e">
        <v>#REF!</v>
      </c>
    </row>
    <row r="14" spans="1:16" s="130" customFormat="1" ht="27" customHeight="1" x14ac:dyDescent="0.3">
      <c r="A14" s="127">
        <v>4</v>
      </c>
      <c r="B14" s="128" t="s">
        <v>178</v>
      </c>
      <c r="C14" s="151">
        <f t="shared" si="1"/>
        <v>1207</v>
      </c>
      <c r="D14" s="148"/>
      <c r="E14" s="151">
        <v>1207</v>
      </c>
      <c r="F14" s="148"/>
      <c r="G14" s="148"/>
      <c r="H14" s="151">
        <v>3027</v>
      </c>
      <c r="I14" s="148"/>
      <c r="J14" s="148"/>
      <c r="K14" s="148"/>
      <c r="L14" s="148"/>
      <c r="O14" s="130">
        <v>53200</v>
      </c>
    </row>
    <row r="15" spans="1:16" s="134" customFormat="1" ht="27" customHeight="1" x14ac:dyDescent="0.25">
      <c r="A15" s="132" t="s">
        <v>15</v>
      </c>
      <c r="B15" s="133" t="s">
        <v>179</v>
      </c>
      <c r="C15" s="152">
        <f t="shared" si="1"/>
        <v>0</v>
      </c>
      <c r="D15" s="152"/>
      <c r="E15" s="152"/>
      <c r="F15" s="152"/>
      <c r="G15" s="152"/>
      <c r="H15" s="152">
        <v>16245</v>
      </c>
      <c r="I15" s="152">
        <v>16245</v>
      </c>
      <c r="J15" s="152"/>
      <c r="K15" s="152"/>
      <c r="L15" s="152"/>
      <c r="O15" s="134">
        <v>23439</v>
      </c>
    </row>
    <row r="16" spans="1:16" s="134" customFormat="1" ht="45.75" customHeight="1" x14ac:dyDescent="0.25">
      <c r="A16" s="132" t="s">
        <v>45</v>
      </c>
      <c r="B16" s="133" t="s">
        <v>180</v>
      </c>
      <c r="C16" s="152">
        <f>C17+C18</f>
        <v>4901</v>
      </c>
      <c r="D16" s="152">
        <f t="shared" ref="D16:L16" si="2">D17+D18</f>
        <v>0</v>
      </c>
      <c r="E16" s="152">
        <f t="shared" si="2"/>
        <v>4901</v>
      </c>
      <c r="F16" s="152">
        <f t="shared" si="2"/>
        <v>0</v>
      </c>
      <c r="G16" s="152">
        <f t="shared" si="2"/>
        <v>0</v>
      </c>
      <c r="H16" s="152">
        <f t="shared" si="2"/>
        <v>22176</v>
      </c>
      <c r="I16" s="152">
        <f t="shared" si="2"/>
        <v>19091</v>
      </c>
      <c r="J16" s="152">
        <f t="shared" si="2"/>
        <v>3085</v>
      </c>
      <c r="K16" s="152">
        <f t="shared" si="2"/>
        <v>0</v>
      </c>
      <c r="L16" s="152">
        <f t="shared" si="2"/>
        <v>0</v>
      </c>
      <c r="O16" s="134">
        <v>6500</v>
      </c>
      <c r="P16" s="134">
        <v>10506</v>
      </c>
    </row>
    <row r="17" spans="1:16" ht="45.75" customHeight="1" x14ac:dyDescent="0.25">
      <c r="A17" s="127">
        <v>1</v>
      </c>
      <c r="B17" s="128" t="s">
        <v>181</v>
      </c>
      <c r="C17" s="151">
        <f>D17+E17+F17+G17</f>
        <v>1380</v>
      </c>
      <c r="D17" s="148"/>
      <c r="E17" s="151">
        <v>1380</v>
      </c>
      <c r="F17" s="148"/>
      <c r="G17" s="148"/>
      <c r="H17" s="151">
        <v>3085</v>
      </c>
      <c r="I17" s="148"/>
      <c r="J17" s="151">
        <v>3085</v>
      </c>
      <c r="K17" s="148"/>
      <c r="L17" s="148"/>
      <c r="O17" s="136">
        <v>2060</v>
      </c>
    </row>
    <row r="18" spans="1:16" ht="69" customHeight="1" x14ac:dyDescent="0.25">
      <c r="A18" s="127">
        <v>2</v>
      </c>
      <c r="B18" s="128" t="s">
        <v>182</v>
      </c>
      <c r="C18" s="151">
        <f>C19+C20</f>
        <v>3521</v>
      </c>
      <c r="D18" s="151">
        <f t="shared" ref="D18:L18" si="3">D19+D20</f>
        <v>0</v>
      </c>
      <c r="E18" s="151">
        <f t="shared" si="3"/>
        <v>3521</v>
      </c>
      <c r="F18" s="151">
        <f t="shared" si="3"/>
        <v>0</v>
      </c>
      <c r="G18" s="151">
        <f t="shared" si="3"/>
        <v>0</v>
      </c>
      <c r="H18" s="151">
        <f>H19+H20</f>
        <v>19091</v>
      </c>
      <c r="I18" s="151">
        <f t="shared" si="3"/>
        <v>19091</v>
      </c>
      <c r="J18" s="151">
        <f t="shared" si="3"/>
        <v>0</v>
      </c>
      <c r="K18" s="151">
        <f t="shared" si="3"/>
        <v>0</v>
      </c>
      <c r="L18" s="151">
        <f t="shared" si="3"/>
        <v>0</v>
      </c>
      <c r="O18" s="136">
        <v>4373</v>
      </c>
      <c r="P18" s="137">
        <v>23439</v>
      </c>
    </row>
    <row r="19" spans="1:16" ht="33" customHeight="1" x14ac:dyDescent="0.25">
      <c r="A19" s="127" t="s">
        <v>61</v>
      </c>
      <c r="B19" s="128" t="s">
        <v>183</v>
      </c>
      <c r="C19" s="151">
        <f>D19+E19+F19+G19</f>
        <v>3120</v>
      </c>
      <c r="D19" s="148"/>
      <c r="E19" s="151">
        <v>3120</v>
      </c>
      <c r="F19" s="148"/>
      <c r="G19" s="148"/>
      <c r="H19" s="151">
        <f>I19+J19+K19+L19</f>
        <v>19091</v>
      </c>
      <c r="I19" s="151">
        <v>19091</v>
      </c>
      <c r="J19" s="148"/>
      <c r="K19" s="148"/>
      <c r="L19" s="148"/>
    </row>
    <row r="20" spans="1:16" ht="33" customHeight="1" x14ac:dyDescent="0.25">
      <c r="A20" s="127" t="s">
        <v>71</v>
      </c>
      <c r="B20" s="128" t="s">
        <v>184</v>
      </c>
      <c r="C20" s="151">
        <f t="shared" ref="C20" si="4">D20+E20+F20+G20</f>
        <v>401</v>
      </c>
      <c r="D20" s="148"/>
      <c r="E20" s="151">
        <v>401</v>
      </c>
      <c r="F20" s="148"/>
      <c r="G20" s="148"/>
      <c r="H20" s="151">
        <f t="shared" ref="H20" si="5">I20+J20+K20+L20</f>
        <v>0</v>
      </c>
      <c r="I20" s="148"/>
      <c r="J20" s="148"/>
      <c r="K20" s="148"/>
      <c r="L20" s="148"/>
    </row>
    <row r="21" spans="1:16" ht="37.5" hidden="1" x14ac:dyDescent="0.25">
      <c r="A21" s="127" t="s">
        <v>169</v>
      </c>
      <c r="B21" s="128" t="s">
        <v>185</v>
      </c>
      <c r="C21" s="151">
        <v>0</v>
      </c>
      <c r="D21" s="148"/>
      <c r="E21" s="151"/>
      <c r="F21" s="148"/>
      <c r="G21" s="148"/>
      <c r="H21" s="151">
        <v>0</v>
      </c>
      <c r="I21" s="148"/>
      <c r="J21" s="148"/>
      <c r="K21" s="148"/>
      <c r="L21" s="148"/>
    </row>
    <row r="22" spans="1:16" ht="37.5" hidden="1" x14ac:dyDescent="0.25">
      <c r="A22" s="127">
        <v>3</v>
      </c>
      <c r="B22" s="128" t="s">
        <v>186</v>
      </c>
      <c r="C22" s="151">
        <v>0</v>
      </c>
      <c r="D22" s="148"/>
      <c r="E22" s="151"/>
      <c r="F22" s="148"/>
      <c r="G22" s="148"/>
      <c r="H22" s="151">
        <v>0</v>
      </c>
      <c r="I22" s="148"/>
      <c r="J22" s="148"/>
      <c r="K22" s="148"/>
      <c r="L22" s="148"/>
    </row>
    <row r="23" spans="1:16" ht="73.5" customHeight="1" x14ac:dyDescent="0.25">
      <c r="A23" s="132" t="s">
        <v>60</v>
      </c>
      <c r="B23" s="133" t="s">
        <v>187</v>
      </c>
      <c r="C23" s="153">
        <f>C24</f>
        <v>19504</v>
      </c>
      <c r="D23" s="153">
        <f t="shared" ref="D23:L23" si="6">D24</f>
        <v>17495</v>
      </c>
      <c r="E23" s="153">
        <f t="shared" si="6"/>
        <v>2009</v>
      </c>
      <c r="F23" s="153">
        <f t="shared" si="6"/>
        <v>0</v>
      </c>
      <c r="G23" s="153">
        <f t="shared" si="6"/>
        <v>0</v>
      </c>
      <c r="H23" s="153">
        <f t="shared" si="6"/>
        <v>21495</v>
      </c>
      <c r="I23" s="153">
        <f t="shared" si="6"/>
        <v>21495</v>
      </c>
      <c r="J23" s="153">
        <f t="shared" si="6"/>
        <v>0</v>
      </c>
      <c r="K23" s="153">
        <f t="shared" si="6"/>
        <v>0</v>
      </c>
      <c r="L23" s="153">
        <f t="shared" si="6"/>
        <v>0</v>
      </c>
    </row>
    <row r="24" spans="1:16" ht="45.75" customHeight="1" x14ac:dyDescent="0.25">
      <c r="A24" s="127">
        <v>1</v>
      </c>
      <c r="B24" s="128" t="s">
        <v>188</v>
      </c>
      <c r="C24" s="151">
        <f>C25+C26</f>
        <v>19504</v>
      </c>
      <c r="D24" s="151">
        <f t="shared" ref="D24:L24" si="7">D25+D26</f>
        <v>17495</v>
      </c>
      <c r="E24" s="151">
        <f t="shared" si="7"/>
        <v>2009</v>
      </c>
      <c r="F24" s="151">
        <f t="shared" si="7"/>
        <v>0</v>
      </c>
      <c r="G24" s="151">
        <f t="shared" si="7"/>
        <v>0</v>
      </c>
      <c r="H24" s="151">
        <f t="shared" si="7"/>
        <v>21495</v>
      </c>
      <c r="I24" s="151">
        <f t="shared" si="7"/>
        <v>21495</v>
      </c>
      <c r="J24" s="151">
        <f t="shared" si="7"/>
        <v>0</v>
      </c>
      <c r="K24" s="151">
        <f t="shared" si="7"/>
        <v>0</v>
      </c>
      <c r="L24" s="151">
        <f t="shared" si="7"/>
        <v>0</v>
      </c>
    </row>
    <row r="25" spans="1:16" ht="45.75" customHeight="1" x14ac:dyDescent="0.25">
      <c r="A25" s="127" t="s">
        <v>61</v>
      </c>
      <c r="B25" s="128" t="s">
        <v>189</v>
      </c>
      <c r="C25" s="151">
        <f>D25+E25+F25+G25</f>
        <v>19504</v>
      </c>
      <c r="D25" s="148">
        <v>17495</v>
      </c>
      <c r="E25" s="151">
        <v>2009</v>
      </c>
      <c r="F25" s="148"/>
      <c r="G25" s="148"/>
      <c r="H25" s="151">
        <f>I25+J25+K25+L25</f>
        <v>17495</v>
      </c>
      <c r="I25" s="148">
        <v>17495</v>
      </c>
      <c r="J25" s="148"/>
      <c r="K25" s="148"/>
      <c r="L25" s="148"/>
    </row>
    <row r="26" spans="1:16" ht="45.75" customHeight="1" x14ac:dyDescent="0.25">
      <c r="A26" s="127" t="s">
        <v>71</v>
      </c>
      <c r="B26" s="128" t="s">
        <v>190</v>
      </c>
      <c r="C26" s="151">
        <f t="shared" ref="C26" si="8">D26+E26+F26+G26</f>
        <v>0</v>
      </c>
      <c r="D26" s="148"/>
      <c r="E26" s="151"/>
      <c r="F26" s="148"/>
      <c r="G26" s="148"/>
      <c r="H26" s="151">
        <f t="shared" ref="H26" si="9">I26+J26+K26+L26</f>
        <v>4000</v>
      </c>
      <c r="I26" s="148">
        <v>4000</v>
      </c>
      <c r="J26" s="148"/>
      <c r="K26" s="148"/>
      <c r="L26" s="148"/>
    </row>
    <row r="27" spans="1:16" s="134" customFormat="1" ht="37.5" x14ac:dyDescent="0.25">
      <c r="A27" s="132" t="s">
        <v>62</v>
      </c>
      <c r="B27" s="138" t="s">
        <v>192</v>
      </c>
      <c r="C27" s="149">
        <f>C28+C29+C30</f>
        <v>15546</v>
      </c>
      <c r="D27" s="149">
        <f t="shared" ref="D27:L27" si="10">D28+D29+D30</f>
        <v>14000</v>
      </c>
      <c r="E27" s="149">
        <f t="shared" si="10"/>
        <v>1546</v>
      </c>
      <c r="F27" s="149">
        <f t="shared" si="10"/>
        <v>0</v>
      </c>
      <c r="G27" s="149">
        <f t="shared" si="10"/>
        <v>0</v>
      </c>
      <c r="H27" s="149">
        <f t="shared" si="10"/>
        <v>13107</v>
      </c>
      <c r="I27" s="149">
        <f t="shared" si="10"/>
        <v>12053</v>
      </c>
      <c r="J27" s="149">
        <f t="shared" si="10"/>
        <v>1054</v>
      </c>
      <c r="K27" s="149">
        <f t="shared" si="10"/>
        <v>0</v>
      </c>
      <c r="L27" s="149">
        <f t="shared" si="10"/>
        <v>0</v>
      </c>
    </row>
    <row r="28" spans="1:16" ht="67.5" customHeight="1" x14ac:dyDescent="0.25">
      <c r="A28" s="127">
        <v>1</v>
      </c>
      <c r="B28" s="128" t="s">
        <v>193</v>
      </c>
      <c r="C28" s="151">
        <f>D28+E28+F28+G28</f>
        <v>14000</v>
      </c>
      <c r="D28" s="148">
        <v>14000</v>
      </c>
      <c r="E28" s="151"/>
      <c r="F28" s="148"/>
      <c r="G28" s="148"/>
      <c r="H28" s="151">
        <f>I28+J28+K28+L28</f>
        <v>12053</v>
      </c>
      <c r="I28" s="148">
        <v>12053</v>
      </c>
      <c r="J28" s="148"/>
      <c r="K28" s="148"/>
      <c r="L28" s="148"/>
    </row>
    <row r="29" spans="1:16" ht="45.75" customHeight="1" x14ac:dyDescent="0.25">
      <c r="A29" s="127">
        <v>2</v>
      </c>
      <c r="B29" s="128" t="s">
        <v>194</v>
      </c>
      <c r="C29" s="151">
        <f>D29+E29+F29+G29</f>
        <v>350</v>
      </c>
      <c r="D29" s="148">
        <v>0</v>
      </c>
      <c r="E29" s="151">
        <v>350</v>
      </c>
      <c r="F29" s="148">
        <v>0</v>
      </c>
      <c r="G29" s="148">
        <v>0</v>
      </c>
      <c r="H29" s="151">
        <f>I29+J29+K29+L29</f>
        <v>0</v>
      </c>
      <c r="I29" s="148">
        <v>0</v>
      </c>
      <c r="J29" s="148">
        <v>0</v>
      </c>
      <c r="K29" s="148">
        <v>0</v>
      </c>
      <c r="L29" s="148">
        <v>0</v>
      </c>
    </row>
    <row r="30" spans="1:16" ht="45.75" customHeight="1" x14ac:dyDescent="0.25">
      <c r="A30" s="127">
        <v>3</v>
      </c>
      <c r="B30" s="128" t="s">
        <v>195</v>
      </c>
      <c r="C30" s="151">
        <f>D30+E30+F30+G30</f>
        <v>1196</v>
      </c>
      <c r="D30" s="148"/>
      <c r="E30" s="151">
        <v>1196</v>
      </c>
      <c r="F30" s="148"/>
      <c r="G30" s="148"/>
      <c r="H30" s="151">
        <f>I30+J30+K30+L30</f>
        <v>1054</v>
      </c>
      <c r="I30" s="148"/>
      <c r="J30" s="151">
        <v>1054</v>
      </c>
      <c r="K30" s="148"/>
      <c r="L30" s="148"/>
    </row>
    <row r="31" spans="1:16" s="134" customFormat="1" ht="45.75" customHeight="1" x14ac:dyDescent="0.25">
      <c r="A31" s="132" t="s">
        <v>63</v>
      </c>
      <c r="B31" s="138" t="s">
        <v>197</v>
      </c>
      <c r="C31" s="149">
        <v>245</v>
      </c>
      <c r="D31" s="149"/>
      <c r="E31" s="149">
        <v>245</v>
      </c>
      <c r="F31" s="149"/>
      <c r="G31" s="149"/>
      <c r="H31" s="149">
        <v>1185</v>
      </c>
      <c r="I31" s="149"/>
      <c r="J31" s="149"/>
      <c r="K31" s="149"/>
      <c r="L31" s="149"/>
    </row>
    <row r="32" spans="1:16" s="134" customFormat="1" ht="45.75" customHeight="1" x14ac:dyDescent="0.25">
      <c r="A32" s="132" t="s">
        <v>199</v>
      </c>
      <c r="B32" s="138" t="s">
        <v>200</v>
      </c>
      <c r="C32" s="149">
        <v>784</v>
      </c>
      <c r="D32" s="149"/>
      <c r="E32" s="149">
        <v>784</v>
      </c>
      <c r="F32" s="149"/>
      <c r="G32" s="149"/>
      <c r="H32" s="149">
        <v>2436</v>
      </c>
      <c r="I32" s="149"/>
      <c r="J32" s="149"/>
      <c r="K32" s="149"/>
      <c r="L32" s="149"/>
    </row>
    <row r="33" spans="1:12" s="134" customFormat="1" ht="45.75" customHeight="1" x14ac:dyDescent="0.25">
      <c r="A33" s="132" t="s">
        <v>65</v>
      </c>
      <c r="B33" s="138" t="s">
        <v>201</v>
      </c>
      <c r="C33" s="149">
        <f>C34</f>
        <v>272</v>
      </c>
      <c r="D33" s="149">
        <f t="shared" ref="D33:L33" si="11">D34</f>
        <v>0</v>
      </c>
      <c r="E33" s="149">
        <f t="shared" si="11"/>
        <v>222</v>
      </c>
      <c r="F33" s="149">
        <f t="shared" si="11"/>
        <v>0</v>
      </c>
      <c r="G33" s="149">
        <f t="shared" si="11"/>
        <v>0</v>
      </c>
      <c r="H33" s="149">
        <f t="shared" si="11"/>
        <v>749</v>
      </c>
      <c r="I33" s="149">
        <f t="shared" si="11"/>
        <v>0</v>
      </c>
      <c r="J33" s="149">
        <f t="shared" si="11"/>
        <v>0</v>
      </c>
      <c r="K33" s="149">
        <f t="shared" si="11"/>
        <v>0</v>
      </c>
      <c r="L33" s="149">
        <f t="shared" si="11"/>
        <v>0</v>
      </c>
    </row>
    <row r="34" spans="1:12" ht="45.75" customHeight="1" x14ac:dyDescent="0.25">
      <c r="A34" s="127">
        <v>2</v>
      </c>
      <c r="B34" s="128" t="s">
        <v>203</v>
      </c>
      <c r="C34" s="151">
        <v>272</v>
      </c>
      <c r="D34" s="148"/>
      <c r="E34" s="151">
        <v>222</v>
      </c>
      <c r="F34" s="148"/>
      <c r="G34" s="148"/>
      <c r="H34" s="151">
        <v>749</v>
      </c>
      <c r="I34" s="148"/>
      <c r="J34" s="148"/>
      <c r="K34" s="148"/>
      <c r="L34" s="148"/>
    </row>
    <row r="35" spans="1:12" s="134" customFormat="1" ht="60.75" customHeight="1" x14ac:dyDescent="0.25">
      <c r="A35" s="132" t="s">
        <v>204</v>
      </c>
      <c r="B35" s="138" t="s">
        <v>205</v>
      </c>
      <c r="C35" s="149">
        <f>C36+C40+C41</f>
        <v>210</v>
      </c>
      <c r="D35" s="149">
        <f t="shared" ref="D35:L35" si="12">D36+D40+D41</f>
        <v>0</v>
      </c>
      <c r="E35" s="149">
        <f t="shared" si="12"/>
        <v>210</v>
      </c>
      <c r="F35" s="149">
        <f t="shared" si="12"/>
        <v>0</v>
      </c>
      <c r="G35" s="149">
        <f t="shared" si="12"/>
        <v>0</v>
      </c>
      <c r="H35" s="149">
        <f t="shared" si="12"/>
        <v>1535</v>
      </c>
      <c r="I35" s="149">
        <f t="shared" si="12"/>
        <v>0</v>
      </c>
      <c r="J35" s="149">
        <f t="shared" si="12"/>
        <v>571</v>
      </c>
      <c r="K35" s="149">
        <f t="shared" si="12"/>
        <v>0</v>
      </c>
      <c r="L35" s="149">
        <f t="shared" si="12"/>
        <v>0</v>
      </c>
    </row>
    <row r="36" spans="1:12" ht="45.75" customHeight="1" x14ac:dyDescent="0.25">
      <c r="A36" s="127">
        <v>1</v>
      </c>
      <c r="B36" s="128" t="s">
        <v>206</v>
      </c>
      <c r="C36" s="151">
        <f>C37+C38+C39</f>
        <v>103</v>
      </c>
      <c r="D36" s="148">
        <v>0</v>
      </c>
      <c r="E36" s="151">
        <v>103</v>
      </c>
      <c r="F36" s="148">
        <v>0</v>
      </c>
      <c r="G36" s="148">
        <v>0</v>
      </c>
      <c r="H36" s="151">
        <v>964</v>
      </c>
      <c r="I36" s="148">
        <v>0</v>
      </c>
      <c r="J36" s="148">
        <v>0</v>
      </c>
      <c r="K36" s="148">
        <v>0</v>
      </c>
      <c r="L36" s="148">
        <v>0</v>
      </c>
    </row>
    <row r="37" spans="1:12" ht="45.75" customHeight="1" x14ac:dyDescent="0.25">
      <c r="A37" s="127" t="s">
        <v>61</v>
      </c>
      <c r="B37" s="128" t="s">
        <v>207</v>
      </c>
      <c r="C37" s="151">
        <f>D37+E37+F37+G37</f>
        <v>103</v>
      </c>
      <c r="D37" s="148"/>
      <c r="E37" s="151">
        <v>103</v>
      </c>
      <c r="F37" s="148"/>
      <c r="G37" s="148"/>
      <c r="H37" s="151">
        <f>I37+J37+K37+L37</f>
        <v>0</v>
      </c>
      <c r="I37" s="148"/>
      <c r="J37" s="148"/>
      <c r="K37" s="148"/>
      <c r="L37" s="148"/>
    </row>
    <row r="38" spans="1:12" ht="45.75" customHeight="1" x14ac:dyDescent="0.25">
      <c r="A38" s="127" t="s">
        <v>71</v>
      </c>
      <c r="B38" s="128" t="s">
        <v>208</v>
      </c>
      <c r="C38" s="151">
        <f t="shared" ref="C38" si="13">D38+E38+F38+G38</f>
        <v>0</v>
      </c>
      <c r="D38" s="148"/>
      <c r="E38" s="151"/>
      <c r="F38" s="148"/>
      <c r="G38" s="148"/>
      <c r="H38" s="151">
        <f t="shared" ref="H38:H39" si="14">I38+J38+K38+L38</f>
        <v>0</v>
      </c>
      <c r="I38" s="148"/>
      <c r="J38" s="148"/>
      <c r="K38" s="148"/>
      <c r="L38" s="148"/>
    </row>
    <row r="39" spans="1:12" ht="45.75" customHeight="1" x14ac:dyDescent="0.25">
      <c r="A39" s="127" t="s">
        <v>169</v>
      </c>
      <c r="B39" s="128" t="s">
        <v>209</v>
      </c>
      <c r="C39" s="151">
        <f>D39+E39+F39+G39</f>
        <v>0</v>
      </c>
      <c r="D39" s="148"/>
      <c r="E39" s="151"/>
      <c r="F39" s="148"/>
      <c r="G39" s="148"/>
      <c r="H39" s="151">
        <f t="shared" si="14"/>
        <v>964</v>
      </c>
      <c r="I39" s="148"/>
      <c r="J39" s="151">
        <v>964</v>
      </c>
      <c r="K39" s="148"/>
      <c r="L39" s="148"/>
    </row>
    <row r="40" spans="1:12" ht="45.75" customHeight="1" x14ac:dyDescent="0.25">
      <c r="A40" s="127">
        <v>2</v>
      </c>
      <c r="B40" s="128" t="s">
        <v>210</v>
      </c>
      <c r="C40" s="151">
        <f>D40+E40+F40+G40</f>
        <v>39</v>
      </c>
      <c r="D40" s="148"/>
      <c r="E40" s="151">
        <v>39</v>
      </c>
      <c r="F40" s="148"/>
      <c r="G40" s="148"/>
      <c r="H40" s="151">
        <f>I40+J40+K40+L40</f>
        <v>247</v>
      </c>
      <c r="I40" s="148"/>
      <c r="J40" s="151">
        <v>247</v>
      </c>
      <c r="K40" s="148"/>
      <c r="L40" s="148"/>
    </row>
    <row r="41" spans="1:12" ht="45.75" customHeight="1" x14ac:dyDescent="0.25">
      <c r="A41" s="127">
        <v>3</v>
      </c>
      <c r="B41" s="128" t="s">
        <v>211</v>
      </c>
      <c r="C41" s="151">
        <f>D41+E41+F41+G41</f>
        <v>68</v>
      </c>
      <c r="D41" s="148"/>
      <c r="E41" s="151">
        <v>68</v>
      </c>
      <c r="F41" s="148"/>
      <c r="G41" s="148"/>
      <c r="H41" s="151">
        <f>I41+J41+K41+L41</f>
        <v>324</v>
      </c>
      <c r="I41" s="148"/>
      <c r="J41" s="151">
        <v>324</v>
      </c>
      <c r="K41" s="148"/>
      <c r="L41" s="148"/>
    </row>
  </sheetData>
  <mergeCells count="18">
    <mergeCell ref="H5:L5"/>
    <mergeCell ref="C4:L4"/>
    <mergeCell ref="H6:H8"/>
    <mergeCell ref="A9:B9"/>
    <mergeCell ref="C6:C8"/>
    <mergeCell ref="A4:A8"/>
    <mergeCell ref="A1:L1"/>
    <mergeCell ref="A2:L2"/>
    <mergeCell ref="K6:K8"/>
    <mergeCell ref="G6:G8"/>
    <mergeCell ref="L6:L8"/>
    <mergeCell ref="B4:B8"/>
    <mergeCell ref="D6:E6"/>
    <mergeCell ref="D7:E7"/>
    <mergeCell ref="I6:J6"/>
    <mergeCell ref="I7:J7"/>
    <mergeCell ref="F6:F8"/>
    <mergeCell ref="C5:G5"/>
  </mergeCells>
  <phoneticPr fontId="2" type="noConversion"/>
  <printOptions horizontalCentered="1"/>
  <pageMargins left="0" right="0" top="0" bottom="0" header="0.51181102362204722" footer="0.51181102362204722"/>
  <pageSetup paperSize="9" scale="49" orientation="landscape" verticalDpi="0" r:id="rId1"/>
  <headerFooter differentFirst="1" alignWithMargins="0">
    <oddHeader>&amp;C&amp;P</oddHeader>
    <oddFooter>&amp;R&amp;P</oddFoot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view="pageBreakPreview" topLeftCell="A37" zoomScale="70" zoomScaleNormal="74" zoomScaleSheetLayoutView="70" workbookViewId="0">
      <selection activeCell="AA46" sqref="AA46"/>
    </sheetView>
  </sheetViews>
  <sheetFormatPr defaultColWidth="11.42578125" defaultRowHeight="15.75" x14ac:dyDescent="0.25"/>
  <cols>
    <col min="1" max="1" width="5.42578125" style="10" customWidth="1"/>
    <col min="2" max="2" width="49" style="10" customWidth="1"/>
    <col min="3" max="22" width="7.85546875" style="135" customWidth="1"/>
    <col min="23" max="16384" width="11.42578125" style="10"/>
  </cols>
  <sheetData>
    <row r="1" spans="1:22" x14ac:dyDescent="0.25">
      <c r="A1" s="95" t="s">
        <v>173</v>
      </c>
      <c r="B1" s="95"/>
      <c r="C1" s="95"/>
      <c r="D1" s="95"/>
      <c r="E1" s="95"/>
      <c r="F1" s="95"/>
      <c r="G1" s="95"/>
      <c r="H1" s="95"/>
      <c r="I1" s="95"/>
      <c r="J1" s="95"/>
      <c r="K1" s="95"/>
      <c r="L1" s="95"/>
      <c r="M1" s="95"/>
      <c r="N1" s="95"/>
      <c r="O1" s="95"/>
      <c r="P1" s="95"/>
      <c r="Q1" s="95"/>
      <c r="R1" s="95"/>
      <c r="S1" s="95"/>
      <c r="T1" s="95"/>
      <c r="U1" s="95"/>
      <c r="V1" s="95"/>
    </row>
    <row r="2" spans="1:22" s="2" customFormat="1" ht="22.5" x14ac:dyDescent="0.2">
      <c r="A2" s="94" t="s">
        <v>391</v>
      </c>
      <c r="B2" s="94"/>
      <c r="C2" s="94"/>
      <c r="D2" s="94"/>
      <c r="E2" s="94"/>
      <c r="F2" s="94"/>
      <c r="G2" s="94"/>
      <c r="H2" s="94"/>
      <c r="I2" s="94"/>
      <c r="J2" s="94"/>
      <c r="K2" s="94"/>
      <c r="L2" s="94"/>
      <c r="M2" s="94"/>
      <c r="N2" s="94"/>
      <c r="O2" s="94"/>
      <c r="P2" s="94"/>
      <c r="Q2" s="94"/>
      <c r="R2" s="94"/>
      <c r="S2" s="94"/>
      <c r="T2" s="94"/>
      <c r="U2" s="94"/>
      <c r="V2" s="94"/>
    </row>
    <row r="3" spans="1:22" s="1" customFormat="1" ht="33" customHeight="1" x14ac:dyDescent="0.35">
      <c r="A3" s="94" t="s">
        <v>392</v>
      </c>
      <c r="B3" s="94"/>
      <c r="C3" s="94"/>
      <c r="D3" s="94"/>
      <c r="E3" s="94"/>
      <c r="F3" s="94"/>
      <c r="G3" s="94"/>
      <c r="H3" s="94"/>
      <c r="I3" s="94"/>
      <c r="J3" s="94"/>
      <c r="K3" s="94"/>
      <c r="L3" s="94"/>
      <c r="M3" s="94"/>
      <c r="N3" s="94"/>
      <c r="O3" s="94"/>
      <c r="P3" s="94"/>
      <c r="Q3" s="94"/>
      <c r="R3" s="94"/>
      <c r="S3" s="94"/>
      <c r="T3" s="94"/>
      <c r="U3" s="94"/>
      <c r="V3" s="94"/>
    </row>
    <row r="4" spans="1:22" s="3" customFormat="1" ht="24" customHeight="1" x14ac:dyDescent="0.2">
      <c r="A4" s="35"/>
      <c r="B4" s="35"/>
      <c r="C4" s="114"/>
      <c r="D4" s="114"/>
      <c r="E4" s="114"/>
      <c r="F4" s="114"/>
      <c r="G4" s="114"/>
      <c r="H4" s="114"/>
      <c r="I4" s="114"/>
      <c r="J4" s="114"/>
      <c r="K4" s="114"/>
      <c r="L4" s="114"/>
      <c r="M4" s="114"/>
      <c r="N4" s="114"/>
      <c r="O4" s="114"/>
      <c r="P4" s="114"/>
      <c r="Q4" s="114"/>
      <c r="R4" s="114"/>
      <c r="S4" s="114"/>
      <c r="T4" s="114" t="s">
        <v>393</v>
      </c>
      <c r="U4" s="114"/>
      <c r="V4" s="114"/>
    </row>
    <row r="5" spans="1:22" s="18" customFormat="1" ht="27.95" customHeight="1" x14ac:dyDescent="0.2">
      <c r="A5" s="96" t="s">
        <v>1</v>
      </c>
      <c r="B5" s="96" t="s">
        <v>12</v>
      </c>
      <c r="C5" s="141" t="s">
        <v>394</v>
      </c>
      <c r="D5" s="141"/>
      <c r="E5" s="141"/>
      <c r="F5" s="141"/>
      <c r="G5" s="141"/>
      <c r="H5" s="141"/>
      <c r="I5" s="141"/>
      <c r="J5" s="141"/>
      <c r="K5" s="141"/>
      <c r="L5" s="141"/>
      <c r="M5" s="141"/>
      <c r="N5" s="141"/>
      <c r="O5" s="141"/>
      <c r="P5" s="141"/>
      <c r="Q5" s="141"/>
      <c r="R5" s="141"/>
      <c r="S5" s="141"/>
      <c r="T5" s="141"/>
      <c r="U5" s="141"/>
      <c r="V5" s="141"/>
    </row>
    <row r="6" spans="1:22" s="18" customFormat="1" ht="25.5" customHeight="1" x14ac:dyDescent="0.2">
      <c r="A6" s="96"/>
      <c r="B6" s="96"/>
      <c r="C6" s="141" t="s">
        <v>27</v>
      </c>
      <c r="D6" s="141"/>
      <c r="E6" s="141"/>
      <c r="F6" s="141"/>
      <c r="G6" s="141"/>
      <c r="H6" s="141" t="s">
        <v>27</v>
      </c>
      <c r="I6" s="141"/>
      <c r="J6" s="141"/>
      <c r="K6" s="141"/>
      <c r="L6" s="141"/>
      <c r="M6" s="141" t="s">
        <v>28</v>
      </c>
      <c r="N6" s="141"/>
      <c r="O6" s="141"/>
      <c r="P6" s="141"/>
      <c r="Q6" s="141"/>
      <c r="R6" s="141"/>
      <c r="S6" s="141"/>
      <c r="T6" s="141"/>
      <c r="U6" s="141"/>
      <c r="V6" s="141"/>
    </row>
    <row r="7" spans="1:22" s="18" customFormat="1" ht="25.5" customHeight="1" x14ac:dyDescent="0.2">
      <c r="A7" s="96"/>
      <c r="B7" s="96"/>
      <c r="C7" s="141" t="s">
        <v>46</v>
      </c>
      <c r="D7" s="141"/>
      <c r="E7" s="141"/>
      <c r="F7" s="141"/>
      <c r="G7" s="141"/>
      <c r="H7" s="141" t="s">
        <v>47</v>
      </c>
      <c r="I7" s="141"/>
      <c r="J7" s="141"/>
      <c r="K7" s="141"/>
      <c r="L7" s="141"/>
      <c r="M7" s="141" t="s">
        <v>29</v>
      </c>
      <c r="N7" s="141"/>
      <c r="O7" s="141"/>
      <c r="P7" s="141"/>
      <c r="Q7" s="141"/>
      <c r="R7" s="141" t="s">
        <v>44</v>
      </c>
      <c r="S7" s="141"/>
      <c r="T7" s="141"/>
      <c r="U7" s="141"/>
      <c r="V7" s="141"/>
    </row>
    <row r="8" spans="1:22" s="14" customFormat="1" ht="22.5" customHeight="1" x14ac:dyDescent="0.2">
      <c r="A8" s="96"/>
      <c r="B8" s="96"/>
      <c r="C8" s="141" t="s">
        <v>11</v>
      </c>
      <c r="D8" s="141" t="s">
        <v>2</v>
      </c>
      <c r="E8" s="141"/>
      <c r="F8" s="141"/>
      <c r="G8" s="141"/>
      <c r="H8" s="141" t="s">
        <v>11</v>
      </c>
      <c r="I8" s="141" t="s">
        <v>2</v>
      </c>
      <c r="J8" s="141"/>
      <c r="K8" s="141"/>
      <c r="L8" s="141"/>
      <c r="M8" s="141" t="s">
        <v>11</v>
      </c>
      <c r="N8" s="141" t="s">
        <v>2</v>
      </c>
      <c r="O8" s="141"/>
      <c r="P8" s="141"/>
      <c r="Q8" s="141"/>
      <c r="R8" s="141" t="s">
        <v>11</v>
      </c>
      <c r="S8" s="141" t="s">
        <v>2</v>
      </c>
      <c r="T8" s="141"/>
      <c r="U8" s="141"/>
      <c r="V8" s="141"/>
    </row>
    <row r="9" spans="1:22" s="14" customFormat="1" ht="25.5" customHeight="1" x14ac:dyDescent="0.2">
      <c r="A9" s="96"/>
      <c r="B9" s="96"/>
      <c r="C9" s="141"/>
      <c r="D9" s="141" t="s">
        <v>4</v>
      </c>
      <c r="E9" s="141"/>
      <c r="F9" s="141" t="s">
        <v>5</v>
      </c>
      <c r="G9" s="141"/>
      <c r="H9" s="141"/>
      <c r="I9" s="141" t="s">
        <v>4</v>
      </c>
      <c r="J9" s="141"/>
      <c r="K9" s="141" t="s">
        <v>5</v>
      </c>
      <c r="L9" s="141"/>
      <c r="M9" s="141"/>
      <c r="N9" s="141" t="s">
        <v>4</v>
      </c>
      <c r="O9" s="141"/>
      <c r="P9" s="141" t="s">
        <v>5</v>
      </c>
      <c r="Q9" s="141"/>
      <c r="R9" s="141"/>
      <c r="S9" s="141" t="s">
        <v>4</v>
      </c>
      <c r="T9" s="141"/>
      <c r="U9" s="141" t="s">
        <v>5</v>
      </c>
      <c r="V9" s="141"/>
    </row>
    <row r="10" spans="1:22" s="14" customFormat="1" ht="33.75" customHeight="1" x14ac:dyDescent="0.2">
      <c r="A10" s="96"/>
      <c r="B10" s="96"/>
      <c r="C10" s="141"/>
      <c r="D10" s="119" t="s">
        <v>395</v>
      </c>
      <c r="E10" s="119" t="s">
        <v>7</v>
      </c>
      <c r="F10" s="119" t="s">
        <v>6</v>
      </c>
      <c r="G10" s="119" t="s">
        <v>7</v>
      </c>
      <c r="H10" s="141"/>
      <c r="I10" s="150" t="s">
        <v>6</v>
      </c>
      <c r="J10" s="119" t="s">
        <v>7</v>
      </c>
      <c r="K10" s="119" t="s">
        <v>6</v>
      </c>
      <c r="L10" s="119" t="s">
        <v>7</v>
      </c>
      <c r="M10" s="141"/>
      <c r="N10" s="150" t="s">
        <v>6</v>
      </c>
      <c r="O10" s="119" t="s">
        <v>7</v>
      </c>
      <c r="P10" s="119" t="s">
        <v>6</v>
      </c>
      <c r="Q10" s="119" t="s">
        <v>7</v>
      </c>
      <c r="R10" s="141"/>
      <c r="S10" s="150" t="s">
        <v>6</v>
      </c>
      <c r="T10" s="119" t="s">
        <v>7</v>
      </c>
      <c r="U10" s="119" t="s">
        <v>6</v>
      </c>
      <c r="V10" s="119" t="s">
        <v>7</v>
      </c>
    </row>
    <row r="11" spans="1:22" s="34" customFormat="1" ht="35.25" customHeight="1" x14ac:dyDescent="0.3">
      <c r="A11" s="54" t="s">
        <v>67</v>
      </c>
      <c r="B11" s="48" t="s">
        <v>390</v>
      </c>
      <c r="C11" s="146">
        <f>C12+C17+C18+C25+C30+C35+C37+C38+C41</f>
        <v>21836.629026000002</v>
      </c>
      <c r="D11" s="146">
        <f t="shared" ref="D11:V11" si="0">D12+D17+D18+D25+D30+D35+D37+D38+D41</f>
        <v>17776.338</v>
      </c>
      <c r="E11" s="146">
        <f t="shared" si="0"/>
        <v>3188.3046760000002</v>
      </c>
      <c r="F11" s="146">
        <f t="shared" si="0"/>
        <v>0</v>
      </c>
      <c r="G11" s="146">
        <f t="shared" si="0"/>
        <v>871.9863499999999</v>
      </c>
      <c r="H11" s="146">
        <f t="shared" si="0"/>
        <v>42805.041025999999</v>
      </c>
      <c r="I11" s="146">
        <f t="shared" si="0"/>
        <v>31495</v>
      </c>
      <c r="J11" s="146">
        <f t="shared" si="0"/>
        <v>10438.054676</v>
      </c>
      <c r="K11" s="146">
        <f t="shared" si="0"/>
        <v>723.25199999999995</v>
      </c>
      <c r="L11" s="146">
        <f t="shared" si="0"/>
        <v>148.73435000000001</v>
      </c>
      <c r="M11" s="146">
        <f t="shared" si="0"/>
        <v>1170</v>
      </c>
      <c r="N11" s="146">
        <f t="shared" si="0"/>
        <v>0</v>
      </c>
      <c r="O11" s="146">
        <f t="shared" si="0"/>
        <v>1170</v>
      </c>
      <c r="P11" s="146">
        <f t="shared" si="0"/>
        <v>0</v>
      </c>
      <c r="Q11" s="146">
        <f t="shared" si="0"/>
        <v>0</v>
      </c>
      <c r="R11" s="146">
        <f t="shared" si="0"/>
        <v>104559.43</v>
      </c>
      <c r="S11" s="146">
        <f t="shared" si="0"/>
        <v>59309</v>
      </c>
      <c r="T11" s="146">
        <f t="shared" si="0"/>
        <v>42923</v>
      </c>
      <c r="U11" s="146">
        <f t="shared" si="0"/>
        <v>0</v>
      </c>
      <c r="V11" s="146">
        <f t="shared" si="0"/>
        <v>2327.4300000000003</v>
      </c>
    </row>
    <row r="12" spans="1:22" s="8" customFormat="1" ht="43.5" customHeight="1" x14ac:dyDescent="0.3">
      <c r="A12" s="50" t="s">
        <v>14</v>
      </c>
      <c r="B12" s="51" t="s">
        <v>174</v>
      </c>
      <c r="C12" s="147">
        <f>SUM(C13:C16)</f>
        <v>0</v>
      </c>
      <c r="D12" s="147">
        <f t="shared" ref="D12:V12" si="1">SUM(D13:D16)</f>
        <v>0</v>
      </c>
      <c r="E12" s="147">
        <f t="shared" si="1"/>
        <v>0</v>
      </c>
      <c r="F12" s="147">
        <f t="shared" si="1"/>
        <v>0</v>
      </c>
      <c r="G12" s="147">
        <f t="shared" si="1"/>
        <v>0</v>
      </c>
      <c r="H12" s="147">
        <f t="shared" si="1"/>
        <v>1324</v>
      </c>
      <c r="I12" s="147">
        <f t="shared" si="1"/>
        <v>0</v>
      </c>
      <c r="J12" s="147">
        <f t="shared" si="1"/>
        <v>1324</v>
      </c>
      <c r="K12" s="147">
        <f t="shared" si="1"/>
        <v>0</v>
      </c>
      <c r="L12" s="147">
        <f t="shared" si="1"/>
        <v>0</v>
      </c>
      <c r="M12" s="147">
        <f t="shared" si="1"/>
        <v>1170</v>
      </c>
      <c r="N12" s="147">
        <f t="shared" si="1"/>
        <v>0</v>
      </c>
      <c r="O12" s="147">
        <f t="shared" si="1"/>
        <v>1170</v>
      </c>
      <c r="P12" s="147">
        <f t="shared" si="1"/>
        <v>0</v>
      </c>
      <c r="Q12" s="147">
        <f t="shared" si="1"/>
        <v>0</v>
      </c>
      <c r="R12" s="147">
        <f t="shared" si="1"/>
        <v>4110.75</v>
      </c>
      <c r="S12" s="147">
        <f t="shared" si="1"/>
        <v>0</v>
      </c>
      <c r="T12" s="147">
        <f t="shared" si="1"/>
        <v>3915</v>
      </c>
      <c r="U12" s="147">
        <f t="shared" si="1"/>
        <v>0</v>
      </c>
      <c r="V12" s="147">
        <f t="shared" si="1"/>
        <v>195.75</v>
      </c>
    </row>
    <row r="13" spans="1:22" s="34" customFormat="1" ht="41.25" hidden="1" customHeight="1" x14ac:dyDescent="0.3">
      <c r="A13" s="6">
        <v>1</v>
      </c>
      <c r="B13" s="7" t="s">
        <v>175</v>
      </c>
      <c r="C13" s="148">
        <f>SUM(D13:G13)</f>
        <v>0</v>
      </c>
      <c r="D13" s="148"/>
      <c r="E13" s="148"/>
      <c r="F13" s="148"/>
      <c r="G13" s="148"/>
      <c r="H13" s="148">
        <f>SUM(I13:L13)</f>
        <v>0</v>
      </c>
      <c r="I13" s="148"/>
      <c r="J13" s="148"/>
      <c r="K13" s="148"/>
      <c r="L13" s="148"/>
      <c r="M13" s="148">
        <f>SUM(N13:Q13)</f>
        <v>0</v>
      </c>
      <c r="N13" s="148"/>
      <c r="O13" s="148"/>
      <c r="P13" s="148"/>
      <c r="Q13" s="148"/>
      <c r="R13" s="148">
        <f>SUM(S13:V13)</f>
        <v>0</v>
      </c>
      <c r="S13" s="148"/>
      <c r="T13" s="148"/>
      <c r="U13" s="148"/>
      <c r="V13" s="148"/>
    </row>
    <row r="14" spans="1:22" s="8" customFormat="1" ht="18.75" hidden="1" x14ac:dyDescent="0.3">
      <c r="A14" s="6">
        <v>2</v>
      </c>
      <c r="B14" s="7" t="s">
        <v>176</v>
      </c>
      <c r="C14" s="148">
        <f t="shared" ref="C14:C16" si="2">SUM(D14:G14)</f>
        <v>0</v>
      </c>
      <c r="D14" s="148"/>
      <c r="E14" s="148"/>
      <c r="F14" s="148"/>
      <c r="G14" s="148"/>
      <c r="H14" s="148">
        <f t="shared" ref="H14:H16" si="3">SUM(I14:L14)</f>
        <v>0</v>
      </c>
      <c r="I14" s="148"/>
      <c r="J14" s="148"/>
      <c r="K14" s="148"/>
      <c r="L14" s="148"/>
      <c r="M14" s="148">
        <f t="shared" ref="M14:M16" si="4">SUM(N14:Q14)</f>
        <v>0</v>
      </c>
      <c r="N14" s="148"/>
      <c r="O14" s="148"/>
      <c r="P14" s="148"/>
      <c r="Q14" s="148"/>
      <c r="R14" s="148">
        <f t="shared" ref="R14:R16" si="5">SUM(S14:V14)</f>
        <v>0</v>
      </c>
      <c r="S14" s="148"/>
      <c r="T14" s="148"/>
      <c r="U14" s="148"/>
      <c r="V14" s="148"/>
    </row>
    <row r="15" spans="1:22" s="4" customFormat="1" ht="22.5" customHeight="1" x14ac:dyDescent="0.2">
      <c r="A15" s="6">
        <v>3</v>
      </c>
      <c r="B15" s="7" t="s">
        <v>177</v>
      </c>
      <c r="C15" s="148">
        <f t="shared" si="2"/>
        <v>0</v>
      </c>
      <c r="D15" s="148"/>
      <c r="E15" s="148"/>
      <c r="F15" s="148"/>
      <c r="G15" s="148"/>
      <c r="H15" s="148">
        <f t="shared" si="3"/>
        <v>117</v>
      </c>
      <c r="I15" s="148"/>
      <c r="J15" s="148">
        <v>117</v>
      </c>
      <c r="K15" s="148"/>
      <c r="L15" s="148"/>
      <c r="M15" s="148">
        <f t="shared" si="4"/>
        <v>0</v>
      </c>
      <c r="N15" s="148"/>
      <c r="O15" s="148"/>
      <c r="P15" s="148"/>
      <c r="Q15" s="148"/>
      <c r="R15" s="148">
        <f t="shared" si="5"/>
        <v>0</v>
      </c>
      <c r="S15" s="148"/>
      <c r="T15" s="148"/>
      <c r="U15" s="148"/>
      <c r="V15" s="148"/>
    </row>
    <row r="16" spans="1:22" s="8" customFormat="1" ht="18.75" x14ac:dyDescent="0.3">
      <c r="A16" s="6">
        <v>4</v>
      </c>
      <c r="B16" s="7" t="s">
        <v>178</v>
      </c>
      <c r="C16" s="148">
        <f t="shared" si="2"/>
        <v>0</v>
      </c>
      <c r="D16" s="148"/>
      <c r="E16" s="148"/>
      <c r="F16" s="148"/>
      <c r="G16" s="148"/>
      <c r="H16" s="148">
        <f t="shared" si="3"/>
        <v>1207</v>
      </c>
      <c r="I16" s="148"/>
      <c r="J16" s="148">
        <v>1207</v>
      </c>
      <c r="K16" s="148"/>
      <c r="L16" s="148"/>
      <c r="M16" s="148">
        <f t="shared" si="4"/>
        <v>1170</v>
      </c>
      <c r="N16" s="148"/>
      <c r="O16" s="148">
        <v>1170</v>
      </c>
      <c r="P16" s="148"/>
      <c r="Q16" s="148"/>
      <c r="R16" s="148">
        <f t="shared" si="5"/>
        <v>4110.75</v>
      </c>
      <c r="S16" s="148"/>
      <c r="T16" s="148">
        <v>3915</v>
      </c>
      <c r="U16" s="148"/>
      <c r="V16" s="148">
        <v>195.75</v>
      </c>
    </row>
    <row r="17" spans="1:22" ht="45.75" customHeight="1" x14ac:dyDescent="0.25">
      <c r="A17" s="52" t="s">
        <v>15</v>
      </c>
      <c r="B17" s="53" t="s">
        <v>179</v>
      </c>
      <c r="C17" s="149">
        <v>0</v>
      </c>
      <c r="D17" s="149"/>
      <c r="E17" s="149"/>
      <c r="F17" s="149"/>
      <c r="G17" s="149"/>
      <c r="H17" s="149">
        <v>0</v>
      </c>
      <c r="I17" s="149"/>
      <c r="J17" s="149"/>
      <c r="K17" s="149"/>
      <c r="L17" s="149"/>
      <c r="M17" s="149">
        <v>0</v>
      </c>
      <c r="N17" s="149"/>
      <c r="O17" s="149"/>
      <c r="P17" s="149"/>
      <c r="Q17" s="149"/>
      <c r="R17" s="149">
        <v>25761</v>
      </c>
      <c r="S17" s="149">
        <v>25761</v>
      </c>
      <c r="T17" s="149"/>
      <c r="U17" s="149"/>
      <c r="V17" s="149"/>
    </row>
    <row r="18" spans="1:22" ht="74.25" customHeight="1" x14ac:dyDescent="0.25">
      <c r="A18" s="52" t="s">
        <v>45</v>
      </c>
      <c r="B18" s="53" t="s">
        <v>180</v>
      </c>
      <c r="C18" s="149">
        <f>C19+C20+C24</f>
        <v>100</v>
      </c>
      <c r="D18" s="149">
        <f t="shared" ref="D18:V18" si="6">D19+D20+D24</f>
        <v>0</v>
      </c>
      <c r="E18" s="149">
        <f t="shared" si="6"/>
        <v>100</v>
      </c>
      <c r="F18" s="149">
        <f t="shared" si="6"/>
        <v>0</v>
      </c>
      <c r="G18" s="149">
        <f t="shared" si="6"/>
        <v>0</v>
      </c>
      <c r="H18" s="149">
        <f t="shared" si="6"/>
        <v>4901</v>
      </c>
      <c r="I18" s="149">
        <f t="shared" si="6"/>
        <v>0</v>
      </c>
      <c r="J18" s="149">
        <f t="shared" si="6"/>
        <v>4901</v>
      </c>
      <c r="K18" s="149">
        <f t="shared" si="6"/>
        <v>0</v>
      </c>
      <c r="L18" s="149">
        <f t="shared" si="6"/>
        <v>0</v>
      </c>
      <c r="M18" s="149">
        <f t="shared" si="6"/>
        <v>0</v>
      </c>
      <c r="N18" s="149">
        <f t="shared" si="6"/>
        <v>0</v>
      </c>
      <c r="O18" s="149">
        <f t="shared" si="6"/>
        <v>0</v>
      </c>
      <c r="P18" s="149">
        <f t="shared" si="6"/>
        <v>0</v>
      </c>
      <c r="Q18" s="149">
        <f t="shared" si="6"/>
        <v>0</v>
      </c>
      <c r="R18" s="149">
        <f t="shared" si="6"/>
        <v>23285.03</v>
      </c>
      <c r="S18" s="149">
        <f t="shared" si="6"/>
        <v>0</v>
      </c>
      <c r="T18" s="149">
        <f t="shared" si="6"/>
        <v>22176</v>
      </c>
      <c r="U18" s="149">
        <f t="shared" si="6"/>
        <v>0</v>
      </c>
      <c r="V18" s="149">
        <f t="shared" si="6"/>
        <v>1109.03</v>
      </c>
    </row>
    <row r="19" spans="1:22" ht="64.5" customHeight="1" x14ac:dyDescent="0.25">
      <c r="A19" s="6">
        <v>1</v>
      </c>
      <c r="B19" s="7" t="s">
        <v>181</v>
      </c>
      <c r="C19" s="148">
        <f>SUM(D19:G19)</f>
        <v>100</v>
      </c>
      <c r="D19" s="148"/>
      <c r="E19" s="148">
        <v>100</v>
      </c>
      <c r="F19" s="148"/>
      <c r="G19" s="148"/>
      <c r="H19" s="148">
        <v>1380</v>
      </c>
      <c r="I19" s="148"/>
      <c r="J19" s="148">
        <v>1380</v>
      </c>
      <c r="K19" s="148"/>
      <c r="L19" s="148"/>
      <c r="M19" s="148">
        <v>0</v>
      </c>
      <c r="N19" s="148"/>
      <c r="O19" s="148"/>
      <c r="P19" s="148"/>
      <c r="Q19" s="148"/>
      <c r="R19" s="148">
        <v>3239.43</v>
      </c>
      <c r="S19" s="148"/>
      <c r="T19" s="148">
        <v>3085</v>
      </c>
      <c r="U19" s="148"/>
      <c r="V19" s="148">
        <v>154.43</v>
      </c>
    </row>
    <row r="20" spans="1:22" ht="96.75" customHeight="1" x14ac:dyDescent="0.25">
      <c r="A20" s="6">
        <v>2</v>
      </c>
      <c r="B20" s="7" t="s">
        <v>182</v>
      </c>
      <c r="C20" s="148">
        <f>C21+C22+C23</f>
        <v>0</v>
      </c>
      <c r="D20" s="148">
        <f t="shared" ref="D20:V20" si="7">D21+D22+D23</f>
        <v>0</v>
      </c>
      <c r="E20" s="148">
        <f t="shared" si="7"/>
        <v>0</v>
      </c>
      <c r="F20" s="148">
        <f t="shared" si="7"/>
        <v>0</v>
      </c>
      <c r="G20" s="148">
        <f t="shared" si="7"/>
        <v>0</v>
      </c>
      <c r="H20" s="148">
        <f t="shared" si="7"/>
        <v>3521</v>
      </c>
      <c r="I20" s="148">
        <f t="shared" si="7"/>
        <v>0</v>
      </c>
      <c r="J20" s="148">
        <f t="shared" si="7"/>
        <v>3521</v>
      </c>
      <c r="K20" s="148">
        <f t="shared" si="7"/>
        <v>0</v>
      </c>
      <c r="L20" s="148">
        <f t="shared" si="7"/>
        <v>0</v>
      </c>
      <c r="M20" s="148">
        <f t="shared" si="7"/>
        <v>0</v>
      </c>
      <c r="N20" s="148">
        <f t="shared" si="7"/>
        <v>0</v>
      </c>
      <c r="O20" s="148">
        <f t="shared" si="7"/>
        <v>0</v>
      </c>
      <c r="P20" s="148">
        <f t="shared" si="7"/>
        <v>0</v>
      </c>
      <c r="Q20" s="148">
        <f t="shared" si="7"/>
        <v>0</v>
      </c>
      <c r="R20" s="148">
        <f t="shared" si="7"/>
        <v>20045.599999999999</v>
      </c>
      <c r="S20" s="148">
        <f t="shared" si="7"/>
        <v>0</v>
      </c>
      <c r="T20" s="148">
        <f t="shared" si="7"/>
        <v>19091</v>
      </c>
      <c r="U20" s="148">
        <f t="shared" si="7"/>
        <v>0</v>
      </c>
      <c r="V20" s="148">
        <f t="shared" si="7"/>
        <v>954.6</v>
      </c>
    </row>
    <row r="21" spans="1:22" ht="37.5" x14ac:dyDescent="0.25">
      <c r="A21" s="6" t="s">
        <v>61</v>
      </c>
      <c r="B21" s="7" t="s">
        <v>183</v>
      </c>
      <c r="C21" s="148">
        <f t="shared" ref="C21:C24" si="8">SUM(D21:G21)</f>
        <v>0</v>
      </c>
      <c r="D21" s="148"/>
      <c r="E21" s="148"/>
      <c r="F21" s="148"/>
      <c r="G21" s="148"/>
      <c r="H21" s="148">
        <f t="shared" ref="H21:H23" si="9">SUM(I21:L21)</f>
        <v>3120</v>
      </c>
      <c r="I21" s="148"/>
      <c r="J21" s="148">
        <v>3120</v>
      </c>
      <c r="K21" s="148"/>
      <c r="L21" s="148"/>
      <c r="M21" s="148">
        <f t="shared" ref="M21:M23" si="10">SUM(N21:Q21)</f>
        <v>0</v>
      </c>
      <c r="N21" s="148"/>
      <c r="O21" s="148"/>
      <c r="P21" s="148"/>
      <c r="Q21" s="148"/>
      <c r="R21" s="148">
        <f t="shared" ref="R21:R23" si="11">SUM(S21:V21)</f>
        <v>20045.599999999999</v>
      </c>
      <c r="S21" s="148"/>
      <c r="T21" s="148">
        <v>19091</v>
      </c>
      <c r="U21" s="148"/>
      <c r="V21" s="148">
        <v>954.6</v>
      </c>
    </row>
    <row r="22" spans="1:22" ht="37.5" x14ac:dyDescent="0.25">
      <c r="A22" s="6" t="s">
        <v>71</v>
      </c>
      <c r="B22" s="7" t="s">
        <v>184</v>
      </c>
      <c r="C22" s="148">
        <f t="shared" si="8"/>
        <v>0</v>
      </c>
      <c r="D22" s="148"/>
      <c r="E22" s="148"/>
      <c r="F22" s="148"/>
      <c r="G22" s="148"/>
      <c r="H22" s="148">
        <f t="shared" si="9"/>
        <v>401</v>
      </c>
      <c r="I22" s="148"/>
      <c r="J22" s="148">
        <v>401</v>
      </c>
      <c r="K22" s="148"/>
      <c r="L22" s="148"/>
      <c r="M22" s="148">
        <f t="shared" si="10"/>
        <v>0</v>
      </c>
      <c r="N22" s="148"/>
      <c r="O22" s="148"/>
      <c r="P22" s="148"/>
      <c r="Q22" s="148"/>
      <c r="R22" s="148">
        <f t="shared" si="11"/>
        <v>0</v>
      </c>
      <c r="S22" s="148"/>
      <c r="T22" s="148"/>
      <c r="U22" s="148"/>
      <c r="V22" s="148"/>
    </row>
    <row r="23" spans="1:22" ht="56.25" x14ac:dyDescent="0.25">
      <c r="A23" s="6" t="s">
        <v>169</v>
      </c>
      <c r="B23" s="7" t="s">
        <v>185</v>
      </c>
      <c r="C23" s="148">
        <f t="shared" si="8"/>
        <v>0</v>
      </c>
      <c r="D23" s="148"/>
      <c r="E23" s="148"/>
      <c r="F23" s="148"/>
      <c r="G23" s="148"/>
      <c r="H23" s="148">
        <f t="shared" si="9"/>
        <v>0</v>
      </c>
      <c r="I23" s="148"/>
      <c r="J23" s="148"/>
      <c r="K23" s="148"/>
      <c r="L23" s="148"/>
      <c r="M23" s="148">
        <f t="shared" si="10"/>
        <v>0</v>
      </c>
      <c r="N23" s="148"/>
      <c r="O23" s="148"/>
      <c r="P23" s="148"/>
      <c r="Q23" s="148"/>
      <c r="R23" s="148">
        <f t="shared" si="11"/>
        <v>0</v>
      </c>
      <c r="S23" s="148"/>
      <c r="T23" s="148"/>
      <c r="U23" s="148"/>
      <c r="V23" s="148"/>
    </row>
    <row r="24" spans="1:22" ht="56.25" x14ac:dyDescent="0.25">
      <c r="A24" s="6">
        <v>3</v>
      </c>
      <c r="B24" s="7" t="s">
        <v>186</v>
      </c>
      <c r="C24" s="148">
        <f t="shared" si="8"/>
        <v>0</v>
      </c>
      <c r="D24" s="148"/>
      <c r="E24" s="148"/>
      <c r="F24" s="148"/>
      <c r="G24" s="148"/>
      <c r="H24" s="148">
        <v>0</v>
      </c>
      <c r="I24" s="148"/>
      <c r="J24" s="148"/>
      <c r="K24" s="148"/>
      <c r="L24" s="148"/>
      <c r="M24" s="148">
        <v>0</v>
      </c>
      <c r="N24" s="148"/>
      <c r="O24" s="148"/>
      <c r="P24" s="148"/>
      <c r="Q24" s="148"/>
      <c r="R24" s="148">
        <v>0</v>
      </c>
      <c r="S24" s="148"/>
      <c r="T24" s="148"/>
      <c r="U24" s="148"/>
      <c r="V24" s="148"/>
    </row>
    <row r="25" spans="1:22" ht="93.75" x14ac:dyDescent="0.25">
      <c r="A25" s="52" t="s">
        <v>60</v>
      </c>
      <c r="B25" s="53" t="s">
        <v>187</v>
      </c>
      <c r="C25" s="149">
        <f>C26</f>
        <v>11014.354083</v>
      </c>
      <c r="D25" s="149">
        <f t="shared" ref="D25:V25" si="12">D26</f>
        <v>9039.6970000000001</v>
      </c>
      <c r="E25" s="149">
        <f t="shared" si="12"/>
        <v>1251.4050830000001</v>
      </c>
      <c r="F25" s="149">
        <f t="shared" si="12"/>
        <v>0</v>
      </c>
      <c r="G25" s="149">
        <f t="shared" si="12"/>
        <v>723.25199999999995</v>
      </c>
      <c r="H25" s="149">
        <f t="shared" si="12"/>
        <v>19469.657083000002</v>
      </c>
      <c r="I25" s="149">
        <f t="shared" si="12"/>
        <v>17495</v>
      </c>
      <c r="J25" s="149">
        <f t="shared" si="12"/>
        <v>1251.4050830000001</v>
      </c>
      <c r="K25" s="149">
        <f t="shared" si="12"/>
        <v>723.25199999999995</v>
      </c>
      <c r="L25" s="149">
        <f t="shared" si="12"/>
        <v>0</v>
      </c>
      <c r="M25" s="149">
        <f t="shared" si="12"/>
        <v>0</v>
      </c>
      <c r="N25" s="149">
        <f t="shared" si="12"/>
        <v>0</v>
      </c>
      <c r="O25" s="149">
        <f t="shared" si="12"/>
        <v>0</v>
      </c>
      <c r="P25" s="149">
        <f t="shared" si="12"/>
        <v>0</v>
      </c>
      <c r="Q25" s="149">
        <f t="shared" si="12"/>
        <v>0</v>
      </c>
      <c r="R25" s="149">
        <f t="shared" si="12"/>
        <v>25027.200000000001</v>
      </c>
      <c r="S25" s="149">
        <f t="shared" si="12"/>
        <v>21495</v>
      </c>
      <c r="T25" s="149">
        <f t="shared" si="12"/>
        <v>3364</v>
      </c>
      <c r="U25" s="149">
        <f t="shared" si="12"/>
        <v>0</v>
      </c>
      <c r="V25" s="149">
        <f t="shared" si="12"/>
        <v>168.2</v>
      </c>
    </row>
    <row r="26" spans="1:22" ht="75" x14ac:dyDescent="0.25">
      <c r="A26" s="6">
        <v>1</v>
      </c>
      <c r="B26" s="7" t="s">
        <v>188</v>
      </c>
      <c r="C26" s="148">
        <f>C27+C28</f>
        <v>11014.354083</v>
      </c>
      <c r="D26" s="148">
        <f t="shared" ref="D26:V26" si="13">D27+D28</f>
        <v>9039.6970000000001</v>
      </c>
      <c r="E26" s="148">
        <f t="shared" si="13"/>
        <v>1251.4050830000001</v>
      </c>
      <c r="F26" s="148">
        <f t="shared" si="13"/>
        <v>0</v>
      </c>
      <c r="G26" s="148">
        <f t="shared" si="13"/>
        <v>723.25199999999995</v>
      </c>
      <c r="H26" s="148">
        <f t="shared" si="13"/>
        <v>19469.657083000002</v>
      </c>
      <c r="I26" s="148">
        <f t="shared" si="13"/>
        <v>17495</v>
      </c>
      <c r="J26" s="148">
        <f t="shared" si="13"/>
        <v>1251.4050830000001</v>
      </c>
      <c r="K26" s="148">
        <f t="shared" si="13"/>
        <v>723.25199999999995</v>
      </c>
      <c r="L26" s="148">
        <f t="shared" si="13"/>
        <v>0</v>
      </c>
      <c r="M26" s="148">
        <f t="shared" si="13"/>
        <v>0</v>
      </c>
      <c r="N26" s="148">
        <f t="shared" si="13"/>
        <v>0</v>
      </c>
      <c r="O26" s="148">
        <f t="shared" si="13"/>
        <v>0</v>
      </c>
      <c r="P26" s="148">
        <f t="shared" si="13"/>
        <v>0</v>
      </c>
      <c r="Q26" s="148">
        <f t="shared" si="13"/>
        <v>0</v>
      </c>
      <c r="R26" s="148">
        <f t="shared" si="13"/>
        <v>25027.200000000001</v>
      </c>
      <c r="S26" s="148">
        <f t="shared" si="13"/>
        <v>21495</v>
      </c>
      <c r="T26" s="148">
        <f t="shared" si="13"/>
        <v>3364</v>
      </c>
      <c r="U26" s="148">
        <f t="shared" si="13"/>
        <v>0</v>
      </c>
      <c r="V26" s="148">
        <f t="shared" si="13"/>
        <v>168.2</v>
      </c>
    </row>
    <row r="27" spans="1:22" ht="75" x14ac:dyDescent="0.25">
      <c r="A27" s="6" t="s">
        <v>61</v>
      </c>
      <c r="B27" s="7" t="s">
        <v>189</v>
      </c>
      <c r="C27" s="148">
        <v>11014.354083</v>
      </c>
      <c r="D27" s="148">
        <v>9039.6970000000001</v>
      </c>
      <c r="E27" s="148">
        <v>1251.4050830000001</v>
      </c>
      <c r="F27" s="148"/>
      <c r="G27" s="148">
        <v>723.25199999999995</v>
      </c>
      <c r="H27" s="148">
        <v>19469.657083000002</v>
      </c>
      <c r="I27" s="148">
        <v>17495</v>
      </c>
      <c r="J27" s="148">
        <v>1251.4050830000001</v>
      </c>
      <c r="K27" s="148">
        <v>723.25199999999995</v>
      </c>
      <c r="L27" s="148"/>
      <c r="M27" s="148">
        <v>0</v>
      </c>
      <c r="N27" s="148"/>
      <c r="O27" s="148"/>
      <c r="P27" s="148"/>
      <c r="Q27" s="148"/>
      <c r="R27" s="148">
        <v>21027.200000000001</v>
      </c>
      <c r="S27" s="148">
        <v>17495</v>
      </c>
      <c r="T27" s="148">
        <v>3364</v>
      </c>
      <c r="U27" s="148"/>
      <c r="V27" s="148">
        <v>168.2</v>
      </c>
    </row>
    <row r="28" spans="1:22" ht="56.25" x14ac:dyDescent="0.25">
      <c r="A28" s="6" t="s">
        <v>71</v>
      </c>
      <c r="B28" s="7" t="s">
        <v>190</v>
      </c>
      <c r="C28" s="148">
        <v>0</v>
      </c>
      <c r="D28" s="148"/>
      <c r="E28" s="148"/>
      <c r="F28" s="148"/>
      <c r="G28" s="148"/>
      <c r="H28" s="148">
        <v>0</v>
      </c>
      <c r="I28" s="148"/>
      <c r="J28" s="148"/>
      <c r="K28" s="148"/>
      <c r="L28" s="148"/>
      <c r="M28" s="148">
        <v>0</v>
      </c>
      <c r="N28" s="148"/>
      <c r="O28" s="148"/>
      <c r="P28" s="148"/>
      <c r="Q28" s="148"/>
      <c r="R28" s="148">
        <v>4000</v>
      </c>
      <c r="S28" s="148">
        <v>4000</v>
      </c>
      <c r="T28" s="148"/>
      <c r="U28" s="148"/>
      <c r="V28" s="148"/>
    </row>
    <row r="29" spans="1:22" ht="56.25" hidden="1" x14ac:dyDescent="0.25">
      <c r="A29" s="6">
        <v>2</v>
      </c>
      <c r="B29" s="7" t="s">
        <v>191</v>
      </c>
      <c r="C29" s="148">
        <v>0</v>
      </c>
      <c r="D29" s="148"/>
      <c r="E29" s="148"/>
      <c r="F29" s="148"/>
      <c r="G29" s="148"/>
      <c r="H29" s="148">
        <v>0</v>
      </c>
      <c r="I29" s="148"/>
      <c r="J29" s="148"/>
      <c r="K29" s="148"/>
      <c r="L29" s="148"/>
      <c r="M29" s="148">
        <v>0</v>
      </c>
      <c r="N29" s="148"/>
      <c r="O29" s="148"/>
      <c r="P29" s="148"/>
      <c r="Q29" s="148"/>
      <c r="R29" s="148">
        <v>0</v>
      </c>
      <c r="S29" s="148"/>
      <c r="T29" s="148"/>
      <c r="U29" s="148"/>
      <c r="V29" s="148"/>
    </row>
    <row r="30" spans="1:22" ht="37.5" x14ac:dyDescent="0.25">
      <c r="A30" s="52" t="s">
        <v>62</v>
      </c>
      <c r="B30" s="53" t="s">
        <v>192</v>
      </c>
      <c r="C30" s="149">
        <f>C31+C32+C33</f>
        <v>10236.996940999999</v>
      </c>
      <c r="D30" s="149">
        <f t="shared" ref="D30:V30" si="14">D31+D32+D33</f>
        <v>8736.6409999999996</v>
      </c>
      <c r="E30" s="149">
        <f t="shared" si="14"/>
        <v>1500.355941</v>
      </c>
      <c r="F30" s="149">
        <f t="shared" si="14"/>
        <v>0</v>
      </c>
      <c r="G30" s="149">
        <f t="shared" si="14"/>
        <v>0</v>
      </c>
      <c r="H30" s="149">
        <f t="shared" si="14"/>
        <v>15500.355941</v>
      </c>
      <c r="I30" s="149">
        <f t="shared" si="14"/>
        <v>14000</v>
      </c>
      <c r="J30" s="149">
        <f t="shared" si="14"/>
        <v>1500.355941</v>
      </c>
      <c r="K30" s="149">
        <f t="shared" si="14"/>
        <v>0</v>
      </c>
      <c r="L30" s="149">
        <f t="shared" si="14"/>
        <v>0</v>
      </c>
      <c r="M30" s="149">
        <f t="shared" si="14"/>
        <v>0</v>
      </c>
      <c r="N30" s="149">
        <f t="shared" si="14"/>
        <v>0</v>
      </c>
      <c r="O30" s="149">
        <f t="shared" si="14"/>
        <v>0</v>
      </c>
      <c r="P30" s="149">
        <f t="shared" si="14"/>
        <v>0</v>
      </c>
      <c r="Q30" s="149">
        <f t="shared" si="14"/>
        <v>0</v>
      </c>
      <c r="R30" s="149">
        <f t="shared" si="14"/>
        <v>23796.2</v>
      </c>
      <c r="S30" s="149">
        <f t="shared" si="14"/>
        <v>12053</v>
      </c>
      <c r="T30" s="149">
        <f t="shared" si="14"/>
        <v>11184</v>
      </c>
      <c r="U30" s="149">
        <f t="shared" si="14"/>
        <v>0</v>
      </c>
      <c r="V30" s="149">
        <f t="shared" si="14"/>
        <v>559.20000000000005</v>
      </c>
    </row>
    <row r="31" spans="1:22" ht="112.5" x14ac:dyDescent="0.25">
      <c r="A31" s="6">
        <v>1</v>
      </c>
      <c r="B31" s="7" t="s">
        <v>193</v>
      </c>
      <c r="C31" s="148">
        <v>8736.6409999999996</v>
      </c>
      <c r="D31" s="148">
        <v>8736.6409999999996</v>
      </c>
      <c r="E31" s="148"/>
      <c r="F31" s="148"/>
      <c r="G31" s="148"/>
      <c r="H31" s="148">
        <v>14000</v>
      </c>
      <c r="I31" s="148">
        <v>14000</v>
      </c>
      <c r="J31" s="148"/>
      <c r="K31" s="148"/>
      <c r="L31" s="148"/>
      <c r="M31" s="148">
        <v>0</v>
      </c>
      <c r="N31" s="148"/>
      <c r="O31" s="148"/>
      <c r="P31" s="148"/>
      <c r="Q31" s="148"/>
      <c r="R31" s="148">
        <v>12053</v>
      </c>
      <c r="S31" s="148">
        <v>12053</v>
      </c>
      <c r="T31" s="148"/>
      <c r="U31" s="148"/>
      <c r="V31" s="148"/>
    </row>
    <row r="32" spans="1:22" ht="93.75" x14ac:dyDescent="0.25">
      <c r="A32" s="6">
        <v>2</v>
      </c>
      <c r="B32" s="7" t="s">
        <v>194</v>
      </c>
      <c r="C32" s="148">
        <v>327.08</v>
      </c>
      <c r="D32" s="148">
        <v>0</v>
      </c>
      <c r="E32" s="148">
        <v>327.08</v>
      </c>
      <c r="F32" s="148">
        <v>0</v>
      </c>
      <c r="G32" s="148">
        <v>0</v>
      </c>
      <c r="H32" s="148">
        <v>327.08</v>
      </c>
      <c r="I32" s="148">
        <v>0</v>
      </c>
      <c r="J32" s="148">
        <v>327.08</v>
      </c>
      <c r="K32" s="148">
        <v>0</v>
      </c>
      <c r="L32" s="148">
        <v>0</v>
      </c>
      <c r="M32" s="148">
        <v>0</v>
      </c>
      <c r="N32" s="148">
        <v>0</v>
      </c>
      <c r="O32" s="148">
        <v>0</v>
      </c>
      <c r="P32" s="148">
        <v>0</v>
      </c>
      <c r="Q32" s="148">
        <v>0</v>
      </c>
      <c r="R32" s="148">
        <v>1081.5</v>
      </c>
      <c r="S32" s="148">
        <v>0</v>
      </c>
      <c r="T32" s="148">
        <v>1030</v>
      </c>
      <c r="U32" s="148">
        <v>0</v>
      </c>
      <c r="V32" s="148">
        <v>51.5</v>
      </c>
    </row>
    <row r="33" spans="1:22" ht="75" x14ac:dyDescent="0.25">
      <c r="A33" s="6">
        <v>3</v>
      </c>
      <c r="B33" s="7" t="s">
        <v>195</v>
      </c>
      <c r="C33" s="148">
        <v>1173.2759410000001</v>
      </c>
      <c r="D33" s="148"/>
      <c r="E33" s="148">
        <v>1173.2759410000001</v>
      </c>
      <c r="F33" s="148"/>
      <c r="G33" s="148"/>
      <c r="H33" s="148">
        <v>1173.2759410000001</v>
      </c>
      <c r="I33" s="148"/>
      <c r="J33" s="148">
        <v>1173.2759410000001</v>
      </c>
      <c r="K33" s="148"/>
      <c r="L33" s="148"/>
      <c r="M33" s="148">
        <v>0</v>
      </c>
      <c r="N33" s="148"/>
      <c r="O33" s="148"/>
      <c r="P33" s="148"/>
      <c r="Q33" s="148"/>
      <c r="R33" s="148">
        <v>10661.7</v>
      </c>
      <c r="S33" s="148"/>
      <c r="T33" s="148">
        <v>10154</v>
      </c>
      <c r="U33" s="148"/>
      <c r="V33" s="148">
        <v>507.7</v>
      </c>
    </row>
    <row r="34" spans="1:22" ht="56.25" hidden="1" x14ac:dyDescent="0.25">
      <c r="A34" s="6">
        <v>4</v>
      </c>
      <c r="B34" s="7" t="s">
        <v>196</v>
      </c>
      <c r="C34" s="148">
        <v>0</v>
      </c>
      <c r="D34" s="148"/>
      <c r="E34" s="148"/>
      <c r="F34" s="148"/>
      <c r="G34" s="148"/>
      <c r="H34" s="148">
        <v>0</v>
      </c>
      <c r="I34" s="148"/>
      <c r="J34" s="148"/>
      <c r="K34" s="148"/>
      <c r="L34" s="148"/>
      <c r="M34" s="148">
        <v>0</v>
      </c>
      <c r="N34" s="148"/>
      <c r="O34" s="148"/>
      <c r="P34" s="148"/>
      <c r="Q34" s="148"/>
      <c r="R34" s="148">
        <v>0</v>
      </c>
      <c r="S34" s="148"/>
      <c r="T34" s="148"/>
      <c r="U34" s="148"/>
      <c r="V34" s="148"/>
    </row>
    <row r="35" spans="1:22" ht="56.25" x14ac:dyDescent="0.25">
      <c r="A35" s="52" t="s">
        <v>63</v>
      </c>
      <c r="B35" s="53" t="s">
        <v>197</v>
      </c>
      <c r="C35" s="149">
        <v>0</v>
      </c>
      <c r="D35" s="149"/>
      <c r="E35" s="149"/>
      <c r="F35" s="149"/>
      <c r="G35" s="149"/>
      <c r="H35" s="149">
        <v>245</v>
      </c>
      <c r="I35" s="149"/>
      <c r="J35" s="149">
        <v>245</v>
      </c>
      <c r="K35" s="149"/>
      <c r="L35" s="149"/>
      <c r="M35" s="149">
        <v>0</v>
      </c>
      <c r="N35" s="149"/>
      <c r="O35" s="149"/>
      <c r="P35" s="149"/>
      <c r="Q35" s="149"/>
      <c r="R35" s="149">
        <v>59.25</v>
      </c>
      <c r="S35" s="149"/>
      <c r="T35" s="149"/>
      <c r="U35" s="149"/>
      <c r="V35" s="149">
        <v>59.25</v>
      </c>
    </row>
    <row r="36" spans="1:22" ht="75" hidden="1" x14ac:dyDescent="0.25">
      <c r="A36" s="52" t="s">
        <v>64</v>
      </c>
      <c r="B36" s="53" t="s">
        <v>198</v>
      </c>
      <c r="C36" s="149">
        <v>0</v>
      </c>
      <c r="D36" s="149"/>
      <c r="E36" s="149"/>
      <c r="F36" s="149"/>
      <c r="G36" s="149"/>
      <c r="H36" s="149">
        <v>0</v>
      </c>
      <c r="I36" s="149"/>
      <c r="J36" s="149"/>
      <c r="K36" s="149"/>
      <c r="L36" s="149"/>
      <c r="M36" s="149">
        <v>0</v>
      </c>
      <c r="N36" s="149"/>
      <c r="O36" s="149"/>
      <c r="P36" s="149"/>
      <c r="Q36" s="149"/>
      <c r="R36" s="149">
        <v>0</v>
      </c>
      <c r="S36" s="149"/>
      <c r="T36" s="149"/>
      <c r="U36" s="149"/>
      <c r="V36" s="149"/>
    </row>
    <row r="37" spans="1:22" ht="56.25" x14ac:dyDescent="0.25">
      <c r="A37" s="52" t="s">
        <v>199</v>
      </c>
      <c r="B37" s="53" t="s">
        <v>200</v>
      </c>
      <c r="C37" s="149">
        <v>0</v>
      </c>
      <c r="D37" s="149"/>
      <c r="E37" s="149"/>
      <c r="F37" s="149"/>
      <c r="G37" s="149"/>
      <c r="H37" s="149">
        <v>784</v>
      </c>
      <c r="I37" s="149"/>
      <c r="J37" s="149">
        <v>784</v>
      </c>
      <c r="K37" s="149"/>
      <c r="L37" s="149"/>
      <c r="M37" s="149">
        <v>0</v>
      </c>
      <c r="N37" s="149"/>
      <c r="O37" s="149"/>
      <c r="P37" s="149"/>
      <c r="Q37" s="149"/>
      <c r="R37" s="149">
        <v>121.8</v>
      </c>
      <c r="S37" s="149"/>
      <c r="T37" s="149"/>
      <c r="U37" s="149"/>
      <c r="V37" s="149">
        <v>121.8</v>
      </c>
    </row>
    <row r="38" spans="1:22" ht="56.25" x14ac:dyDescent="0.25">
      <c r="A38" s="52" t="s">
        <v>65</v>
      </c>
      <c r="B38" s="53" t="s">
        <v>201</v>
      </c>
      <c r="C38" s="149">
        <v>270.94365199999999</v>
      </c>
      <c r="D38" s="149">
        <v>0</v>
      </c>
      <c r="E38" s="149">
        <v>221.94365199999999</v>
      </c>
      <c r="F38" s="149">
        <v>0</v>
      </c>
      <c r="G38" s="149">
        <v>49</v>
      </c>
      <c r="H38" s="149">
        <v>270.94365199999999</v>
      </c>
      <c r="I38" s="149">
        <v>0</v>
      </c>
      <c r="J38" s="149">
        <v>221.94365199999999</v>
      </c>
      <c r="K38" s="149">
        <v>0</v>
      </c>
      <c r="L38" s="149">
        <v>49</v>
      </c>
      <c r="M38" s="149">
        <v>0</v>
      </c>
      <c r="N38" s="149">
        <v>0</v>
      </c>
      <c r="O38" s="149">
        <v>0</v>
      </c>
      <c r="P38" s="149">
        <v>0</v>
      </c>
      <c r="Q38" s="149">
        <v>0</v>
      </c>
      <c r="R38" s="149">
        <v>786.45</v>
      </c>
      <c r="S38" s="149">
        <v>0</v>
      </c>
      <c r="T38" s="149">
        <v>749</v>
      </c>
      <c r="U38" s="149">
        <v>0</v>
      </c>
      <c r="V38" s="149">
        <v>37.450000000000003</v>
      </c>
    </row>
    <row r="39" spans="1:22" ht="56.25" hidden="1" x14ac:dyDescent="0.25">
      <c r="A39" s="6">
        <v>1</v>
      </c>
      <c r="B39" s="7" t="s">
        <v>202</v>
      </c>
      <c r="C39" s="148">
        <v>0</v>
      </c>
      <c r="D39" s="148"/>
      <c r="E39" s="148"/>
      <c r="F39" s="148"/>
      <c r="G39" s="148"/>
      <c r="H39" s="148">
        <v>0</v>
      </c>
      <c r="I39" s="148"/>
      <c r="J39" s="148"/>
      <c r="K39" s="148"/>
      <c r="L39" s="148"/>
      <c r="M39" s="148">
        <v>0</v>
      </c>
      <c r="N39" s="148"/>
      <c r="O39" s="148"/>
      <c r="P39" s="148"/>
      <c r="Q39" s="148"/>
      <c r="R39" s="148">
        <v>0</v>
      </c>
      <c r="S39" s="148"/>
      <c r="T39" s="148"/>
      <c r="U39" s="148"/>
      <c r="V39" s="148"/>
    </row>
    <row r="40" spans="1:22" ht="64.5" customHeight="1" x14ac:dyDescent="0.25">
      <c r="A40" s="6">
        <v>2</v>
      </c>
      <c r="B40" s="7" t="s">
        <v>203</v>
      </c>
      <c r="C40" s="148">
        <v>270.94365199999999</v>
      </c>
      <c r="D40" s="148"/>
      <c r="E40" s="148">
        <v>221.94365199999999</v>
      </c>
      <c r="F40" s="148"/>
      <c r="G40" s="148">
        <v>49</v>
      </c>
      <c r="H40" s="148">
        <v>270.94365199999999</v>
      </c>
      <c r="I40" s="148"/>
      <c r="J40" s="148">
        <v>221.94365199999999</v>
      </c>
      <c r="K40" s="148"/>
      <c r="L40" s="148">
        <v>49</v>
      </c>
      <c r="M40" s="148">
        <v>0</v>
      </c>
      <c r="N40" s="148"/>
      <c r="O40" s="148"/>
      <c r="P40" s="148"/>
      <c r="Q40" s="148"/>
      <c r="R40" s="148">
        <v>786.45</v>
      </c>
      <c r="S40" s="148"/>
      <c r="T40" s="148">
        <v>749</v>
      </c>
      <c r="U40" s="148"/>
      <c r="V40" s="148">
        <v>37.450000000000003</v>
      </c>
    </row>
    <row r="41" spans="1:22" ht="93.75" x14ac:dyDescent="0.25">
      <c r="A41" s="52" t="s">
        <v>204</v>
      </c>
      <c r="B41" s="53" t="s">
        <v>205</v>
      </c>
      <c r="C41" s="149">
        <f>C42+C46+C47</f>
        <v>214.33435</v>
      </c>
      <c r="D41" s="149">
        <f t="shared" ref="D41:V41" si="15">D42+D46+D47</f>
        <v>0</v>
      </c>
      <c r="E41" s="149">
        <f t="shared" si="15"/>
        <v>114.6</v>
      </c>
      <c r="F41" s="149">
        <f t="shared" si="15"/>
        <v>0</v>
      </c>
      <c r="G41" s="149">
        <f t="shared" si="15"/>
        <v>99.734350000000006</v>
      </c>
      <c r="H41" s="149">
        <f t="shared" si="15"/>
        <v>310.08434999999997</v>
      </c>
      <c r="I41" s="149">
        <f t="shared" si="15"/>
        <v>0</v>
      </c>
      <c r="J41" s="149">
        <f t="shared" si="15"/>
        <v>210.35</v>
      </c>
      <c r="K41" s="149">
        <f t="shared" si="15"/>
        <v>0</v>
      </c>
      <c r="L41" s="149">
        <f t="shared" si="15"/>
        <v>99.734350000000006</v>
      </c>
      <c r="M41" s="149">
        <f t="shared" si="15"/>
        <v>0</v>
      </c>
      <c r="N41" s="149">
        <f t="shared" si="15"/>
        <v>0</v>
      </c>
      <c r="O41" s="149">
        <f t="shared" si="15"/>
        <v>0</v>
      </c>
      <c r="P41" s="149">
        <f t="shared" si="15"/>
        <v>0</v>
      </c>
      <c r="Q41" s="149">
        <f t="shared" si="15"/>
        <v>0</v>
      </c>
      <c r="R41" s="149">
        <f t="shared" si="15"/>
        <v>1611.75</v>
      </c>
      <c r="S41" s="149">
        <f t="shared" si="15"/>
        <v>0</v>
      </c>
      <c r="T41" s="149">
        <f t="shared" si="15"/>
        <v>1535</v>
      </c>
      <c r="U41" s="149">
        <f t="shared" si="15"/>
        <v>0</v>
      </c>
      <c r="V41" s="149">
        <f t="shared" si="15"/>
        <v>76.75</v>
      </c>
    </row>
    <row r="42" spans="1:22" ht="75" x14ac:dyDescent="0.25">
      <c r="A42" s="6">
        <v>1</v>
      </c>
      <c r="B42" s="7" t="s">
        <v>206</v>
      </c>
      <c r="C42" s="148">
        <f>C43+C44+C45</f>
        <v>203.08435</v>
      </c>
      <c r="D42" s="148">
        <f t="shared" ref="D42:V42" si="16">D43+D44+D45</f>
        <v>0</v>
      </c>
      <c r="E42" s="148">
        <f t="shared" si="16"/>
        <v>103.35</v>
      </c>
      <c r="F42" s="148">
        <f t="shared" si="16"/>
        <v>0</v>
      </c>
      <c r="G42" s="148">
        <f t="shared" si="16"/>
        <v>99.734350000000006</v>
      </c>
      <c r="H42" s="148">
        <f t="shared" si="16"/>
        <v>203.08435</v>
      </c>
      <c r="I42" s="148">
        <f t="shared" si="16"/>
        <v>0</v>
      </c>
      <c r="J42" s="148">
        <f t="shared" si="16"/>
        <v>103.35</v>
      </c>
      <c r="K42" s="148">
        <f t="shared" si="16"/>
        <v>0</v>
      </c>
      <c r="L42" s="148">
        <f t="shared" si="16"/>
        <v>99.734350000000006</v>
      </c>
      <c r="M42" s="148">
        <f t="shared" si="16"/>
        <v>0</v>
      </c>
      <c r="N42" s="148">
        <f t="shared" si="16"/>
        <v>0</v>
      </c>
      <c r="O42" s="148">
        <f t="shared" si="16"/>
        <v>0</v>
      </c>
      <c r="P42" s="148">
        <f t="shared" si="16"/>
        <v>0</v>
      </c>
      <c r="Q42" s="148">
        <f t="shared" si="16"/>
        <v>0</v>
      </c>
      <c r="R42" s="148">
        <f t="shared" si="16"/>
        <v>1012.25</v>
      </c>
      <c r="S42" s="148">
        <f t="shared" si="16"/>
        <v>0</v>
      </c>
      <c r="T42" s="148">
        <f t="shared" si="16"/>
        <v>964</v>
      </c>
      <c r="U42" s="148">
        <f t="shared" si="16"/>
        <v>0</v>
      </c>
      <c r="V42" s="148">
        <f t="shared" si="16"/>
        <v>48.25</v>
      </c>
    </row>
    <row r="43" spans="1:22" ht="37.5" x14ac:dyDescent="0.25">
      <c r="A43" s="6" t="s">
        <v>61</v>
      </c>
      <c r="B43" s="7" t="s">
        <v>207</v>
      </c>
      <c r="C43" s="148">
        <v>103.35</v>
      </c>
      <c r="D43" s="148"/>
      <c r="E43" s="148">
        <v>103.35</v>
      </c>
      <c r="F43" s="148"/>
      <c r="G43" s="148"/>
      <c r="H43" s="148">
        <v>103.35</v>
      </c>
      <c r="I43" s="148"/>
      <c r="J43" s="148">
        <v>103.35</v>
      </c>
      <c r="K43" s="148"/>
      <c r="L43" s="148"/>
      <c r="M43" s="148">
        <v>0</v>
      </c>
      <c r="N43" s="148"/>
      <c r="O43" s="148"/>
      <c r="P43" s="148"/>
      <c r="Q43" s="148"/>
      <c r="R43" s="148">
        <v>0</v>
      </c>
      <c r="S43" s="148"/>
      <c r="T43" s="148"/>
      <c r="U43" s="148"/>
      <c r="V43" s="148"/>
    </row>
    <row r="44" spans="1:22" ht="56.25" x14ac:dyDescent="0.25">
      <c r="A44" s="6" t="s">
        <v>71</v>
      </c>
      <c r="B44" s="7" t="s">
        <v>208</v>
      </c>
      <c r="C44" s="148">
        <v>99.734350000000006</v>
      </c>
      <c r="D44" s="148"/>
      <c r="E44" s="148"/>
      <c r="F44" s="148"/>
      <c r="G44" s="148">
        <v>99.734350000000006</v>
      </c>
      <c r="H44" s="148">
        <v>99.734350000000006</v>
      </c>
      <c r="I44" s="148"/>
      <c r="J44" s="148"/>
      <c r="K44" s="148"/>
      <c r="L44" s="148">
        <v>99.734350000000006</v>
      </c>
      <c r="M44" s="148">
        <v>0</v>
      </c>
      <c r="N44" s="148"/>
      <c r="O44" s="148"/>
      <c r="P44" s="148"/>
      <c r="Q44" s="148"/>
      <c r="R44" s="148">
        <v>1012.25</v>
      </c>
      <c r="S44" s="148"/>
      <c r="T44" s="148">
        <v>964</v>
      </c>
      <c r="U44" s="148"/>
      <c r="V44" s="148">
        <v>48.25</v>
      </c>
    </row>
    <row r="45" spans="1:22" ht="75" x14ac:dyDescent="0.25">
      <c r="A45" s="6" t="s">
        <v>169</v>
      </c>
      <c r="B45" s="7" t="s">
        <v>209</v>
      </c>
      <c r="C45" s="148">
        <v>0</v>
      </c>
      <c r="D45" s="148"/>
      <c r="E45" s="148"/>
      <c r="F45" s="148"/>
      <c r="G45" s="148"/>
      <c r="H45" s="148">
        <v>0</v>
      </c>
      <c r="I45" s="148"/>
      <c r="J45" s="148"/>
      <c r="K45" s="148"/>
      <c r="L45" s="148"/>
      <c r="M45" s="148">
        <v>0</v>
      </c>
      <c r="N45" s="148"/>
      <c r="O45" s="148"/>
      <c r="P45" s="148"/>
      <c r="Q45" s="148"/>
      <c r="R45" s="148">
        <v>0</v>
      </c>
      <c r="S45" s="148"/>
      <c r="T45" s="148"/>
      <c r="U45" s="148"/>
      <c r="V45" s="148"/>
    </row>
    <row r="46" spans="1:22" ht="75" x14ac:dyDescent="0.25">
      <c r="A46" s="6">
        <v>2</v>
      </c>
      <c r="B46" s="7" t="s">
        <v>210</v>
      </c>
      <c r="C46" s="148">
        <v>0</v>
      </c>
      <c r="D46" s="148"/>
      <c r="E46" s="148"/>
      <c r="F46" s="148"/>
      <c r="G46" s="148"/>
      <c r="H46" s="148">
        <v>39</v>
      </c>
      <c r="I46" s="148"/>
      <c r="J46" s="148">
        <v>39</v>
      </c>
      <c r="K46" s="148"/>
      <c r="L46" s="148"/>
      <c r="M46" s="148">
        <v>0</v>
      </c>
      <c r="N46" s="148"/>
      <c r="O46" s="148"/>
      <c r="P46" s="148"/>
      <c r="Q46" s="148"/>
      <c r="R46" s="148">
        <v>259.3</v>
      </c>
      <c r="S46" s="148"/>
      <c r="T46" s="148">
        <v>247</v>
      </c>
      <c r="U46" s="148"/>
      <c r="V46" s="148">
        <v>12.3</v>
      </c>
    </row>
    <row r="47" spans="1:22" ht="56.25" x14ac:dyDescent="0.25">
      <c r="A47" s="6">
        <v>3</v>
      </c>
      <c r="B47" s="7" t="s">
        <v>211</v>
      </c>
      <c r="C47" s="148">
        <v>11.25</v>
      </c>
      <c r="D47" s="148"/>
      <c r="E47" s="148">
        <v>11.25</v>
      </c>
      <c r="F47" s="148"/>
      <c r="G47" s="148"/>
      <c r="H47" s="148">
        <v>68</v>
      </c>
      <c r="I47" s="148"/>
      <c r="J47" s="148">
        <v>68</v>
      </c>
      <c r="K47" s="148"/>
      <c r="L47" s="148"/>
      <c r="M47" s="148">
        <v>0</v>
      </c>
      <c r="N47" s="148"/>
      <c r="O47" s="148"/>
      <c r="P47" s="148"/>
      <c r="Q47" s="148"/>
      <c r="R47" s="148">
        <v>340.2</v>
      </c>
      <c r="S47" s="148"/>
      <c r="T47" s="148">
        <v>324</v>
      </c>
      <c r="U47" s="148"/>
      <c r="V47" s="148">
        <v>16.2</v>
      </c>
    </row>
    <row r="48" spans="1:22" ht="37.5" hidden="1" x14ac:dyDescent="0.25">
      <c r="A48" s="48" t="s">
        <v>168</v>
      </c>
      <c r="B48" s="49" t="s">
        <v>212</v>
      </c>
      <c r="C48" s="142">
        <v>0</v>
      </c>
      <c r="D48" s="142">
        <v>0</v>
      </c>
      <c r="E48" s="142">
        <v>0</v>
      </c>
      <c r="F48" s="142">
        <v>0</v>
      </c>
      <c r="G48" s="142">
        <v>0</v>
      </c>
      <c r="H48" s="142">
        <v>0</v>
      </c>
      <c r="I48" s="142">
        <v>0</v>
      </c>
      <c r="J48" s="142">
        <v>0</v>
      </c>
      <c r="K48" s="142">
        <v>0</v>
      </c>
      <c r="L48" s="142">
        <v>0</v>
      </c>
      <c r="M48" s="142">
        <v>0</v>
      </c>
      <c r="N48" s="142">
        <v>0</v>
      </c>
      <c r="O48" s="142">
        <v>0</v>
      </c>
      <c r="P48" s="142">
        <v>0</v>
      </c>
      <c r="Q48" s="142">
        <v>0</v>
      </c>
      <c r="R48" s="142">
        <v>0</v>
      </c>
      <c r="S48" s="142">
        <v>0</v>
      </c>
      <c r="T48" s="142">
        <v>0</v>
      </c>
      <c r="U48" s="142">
        <v>0</v>
      </c>
      <c r="V48" s="142">
        <v>0</v>
      </c>
    </row>
    <row r="49" spans="1:22" ht="93.75" hidden="1" x14ac:dyDescent="0.25">
      <c r="A49" s="50" t="s">
        <v>14</v>
      </c>
      <c r="B49" s="51" t="s">
        <v>213</v>
      </c>
      <c r="C49" s="143">
        <v>0</v>
      </c>
      <c r="D49" s="143">
        <v>0</v>
      </c>
      <c r="E49" s="143">
        <v>0</v>
      </c>
      <c r="F49" s="143">
        <v>0</v>
      </c>
      <c r="G49" s="143">
        <v>0</v>
      </c>
      <c r="H49" s="143">
        <v>0</v>
      </c>
      <c r="I49" s="143">
        <v>0</v>
      </c>
      <c r="J49" s="143">
        <v>0</v>
      </c>
      <c r="K49" s="143">
        <v>0</v>
      </c>
      <c r="L49" s="143">
        <v>0</v>
      </c>
      <c r="M49" s="143">
        <v>0</v>
      </c>
      <c r="N49" s="143">
        <v>0</v>
      </c>
      <c r="O49" s="143">
        <v>0</v>
      </c>
      <c r="P49" s="143">
        <v>0</v>
      </c>
      <c r="Q49" s="143">
        <v>0</v>
      </c>
      <c r="R49" s="143">
        <v>0</v>
      </c>
      <c r="S49" s="143">
        <v>0</v>
      </c>
      <c r="T49" s="143">
        <v>0</v>
      </c>
      <c r="U49" s="143">
        <v>0</v>
      </c>
      <c r="V49" s="143">
        <v>0</v>
      </c>
    </row>
    <row r="50" spans="1:22" ht="75" hidden="1" x14ac:dyDescent="0.3">
      <c r="A50" s="6">
        <v>1</v>
      </c>
      <c r="B50" s="7" t="s">
        <v>214</v>
      </c>
      <c r="C50" s="144">
        <v>0</v>
      </c>
      <c r="D50" s="144"/>
      <c r="E50" s="144"/>
      <c r="F50" s="144"/>
      <c r="G50" s="144"/>
      <c r="H50" s="144">
        <v>0</v>
      </c>
      <c r="I50" s="144"/>
      <c r="J50" s="144"/>
      <c r="K50" s="144"/>
      <c r="L50" s="144"/>
      <c r="M50" s="144">
        <v>0</v>
      </c>
      <c r="N50" s="144"/>
      <c r="O50" s="144"/>
      <c r="P50" s="144"/>
      <c r="Q50" s="144"/>
      <c r="R50" s="144">
        <v>0</v>
      </c>
      <c r="S50" s="144"/>
      <c r="T50" s="144"/>
      <c r="U50" s="144"/>
      <c r="V50" s="144"/>
    </row>
    <row r="51" spans="1:22" ht="75" hidden="1" x14ac:dyDescent="0.3">
      <c r="A51" s="6">
        <v>2</v>
      </c>
      <c r="B51" s="7" t="s">
        <v>215</v>
      </c>
      <c r="C51" s="144">
        <v>0</v>
      </c>
      <c r="D51" s="144"/>
      <c r="E51" s="144"/>
      <c r="F51" s="144"/>
      <c r="G51" s="144"/>
      <c r="H51" s="144">
        <v>0</v>
      </c>
      <c r="I51" s="144"/>
      <c r="J51" s="144"/>
      <c r="K51" s="144"/>
      <c r="L51" s="144"/>
      <c r="M51" s="144">
        <v>0</v>
      </c>
      <c r="N51" s="144"/>
      <c r="O51" s="144"/>
      <c r="P51" s="144"/>
      <c r="Q51" s="144"/>
      <c r="R51" s="144">
        <v>0</v>
      </c>
      <c r="S51" s="144"/>
      <c r="T51" s="144"/>
      <c r="U51" s="144"/>
      <c r="V51" s="144"/>
    </row>
    <row r="52" spans="1:22" ht="37.5" hidden="1" x14ac:dyDescent="0.3">
      <c r="A52" s="52" t="s">
        <v>15</v>
      </c>
      <c r="B52" s="53" t="s">
        <v>216</v>
      </c>
      <c r="C52" s="145">
        <v>0</v>
      </c>
      <c r="D52" s="145"/>
      <c r="E52" s="145"/>
      <c r="F52" s="145"/>
      <c r="G52" s="145"/>
      <c r="H52" s="145">
        <v>0</v>
      </c>
      <c r="I52" s="145"/>
      <c r="J52" s="145"/>
      <c r="K52" s="145"/>
      <c r="L52" s="145"/>
      <c r="M52" s="145">
        <v>0</v>
      </c>
      <c r="N52" s="145"/>
      <c r="O52" s="145"/>
      <c r="P52" s="145"/>
      <c r="Q52" s="145"/>
      <c r="R52" s="145">
        <v>0</v>
      </c>
      <c r="S52" s="145"/>
      <c r="T52" s="145"/>
      <c r="U52" s="145"/>
      <c r="V52" s="145"/>
    </row>
    <row r="53" spans="1:22" ht="37.5" hidden="1" x14ac:dyDescent="0.3">
      <c r="A53" s="52" t="s">
        <v>45</v>
      </c>
      <c r="B53" s="53" t="s">
        <v>217</v>
      </c>
      <c r="C53" s="145">
        <v>0</v>
      </c>
      <c r="D53" s="145">
        <v>0</v>
      </c>
      <c r="E53" s="145">
        <v>0</v>
      </c>
      <c r="F53" s="145">
        <v>0</v>
      </c>
      <c r="G53" s="145">
        <v>0</v>
      </c>
      <c r="H53" s="145">
        <v>0</v>
      </c>
      <c r="I53" s="145">
        <v>0</v>
      </c>
      <c r="J53" s="145">
        <v>0</v>
      </c>
      <c r="K53" s="145">
        <v>0</v>
      </c>
      <c r="L53" s="145">
        <v>0</v>
      </c>
      <c r="M53" s="145">
        <v>0</v>
      </c>
      <c r="N53" s="145">
        <v>0</v>
      </c>
      <c r="O53" s="145">
        <v>0</v>
      </c>
      <c r="P53" s="145">
        <v>0</v>
      </c>
      <c r="Q53" s="145">
        <v>0</v>
      </c>
      <c r="R53" s="145">
        <v>0</v>
      </c>
      <c r="S53" s="145">
        <v>0</v>
      </c>
      <c r="T53" s="145">
        <v>0</v>
      </c>
      <c r="U53" s="145">
        <v>0</v>
      </c>
      <c r="V53" s="145"/>
    </row>
    <row r="54" spans="1:22" ht="37.5" hidden="1" x14ac:dyDescent="0.3">
      <c r="A54" s="6">
        <v>1</v>
      </c>
      <c r="B54" s="7" t="s">
        <v>218</v>
      </c>
      <c r="C54" s="144">
        <v>0</v>
      </c>
      <c r="D54" s="144"/>
      <c r="E54" s="144"/>
      <c r="F54" s="144"/>
      <c r="G54" s="144"/>
      <c r="H54" s="144">
        <v>0</v>
      </c>
      <c r="I54" s="144"/>
      <c r="J54" s="144"/>
      <c r="K54" s="144"/>
      <c r="L54" s="144"/>
      <c r="M54" s="144">
        <v>0</v>
      </c>
      <c r="N54" s="144"/>
      <c r="O54" s="144"/>
      <c r="P54" s="144"/>
      <c r="Q54" s="144"/>
      <c r="R54" s="144">
        <v>0</v>
      </c>
      <c r="S54" s="144"/>
      <c r="T54" s="144"/>
      <c r="U54" s="144"/>
      <c r="V54" s="144"/>
    </row>
    <row r="55" spans="1:22" ht="18.75" hidden="1" x14ac:dyDescent="0.3">
      <c r="A55" s="6">
        <v>2</v>
      </c>
      <c r="B55" s="7" t="s">
        <v>219</v>
      </c>
      <c r="C55" s="144">
        <v>0</v>
      </c>
      <c r="D55" s="144">
        <v>0</v>
      </c>
      <c r="E55" s="144">
        <v>0</v>
      </c>
      <c r="F55" s="144">
        <v>0</v>
      </c>
      <c r="G55" s="144">
        <v>0</v>
      </c>
      <c r="H55" s="144">
        <v>0</v>
      </c>
      <c r="I55" s="144">
        <v>0</v>
      </c>
      <c r="J55" s="144">
        <v>0</v>
      </c>
      <c r="K55" s="144">
        <v>0</v>
      </c>
      <c r="L55" s="144">
        <v>0</v>
      </c>
      <c r="M55" s="144">
        <v>0</v>
      </c>
      <c r="N55" s="144">
        <v>0</v>
      </c>
      <c r="O55" s="144">
        <v>0</v>
      </c>
      <c r="P55" s="144">
        <v>0</v>
      </c>
      <c r="Q55" s="144">
        <v>0</v>
      </c>
      <c r="R55" s="144">
        <v>0</v>
      </c>
      <c r="S55" s="144">
        <v>0</v>
      </c>
      <c r="T55" s="144">
        <v>0</v>
      </c>
      <c r="U55" s="144">
        <v>0</v>
      </c>
      <c r="V55" s="144">
        <v>0</v>
      </c>
    </row>
    <row r="56" spans="1:22" ht="37.5" hidden="1" x14ac:dyDescent="0.3">
      <c r="A56" s="52" t="s">
        <v>60</v>
      </c>
      <c r="B56" s="53" t="s">
        <v>220</v>
      </c>
      <c r="C56" s="145">
        <v>0</v>
      </c>
      <c r="D56" s="145">
        <v>0</v>
      </c>
      <c r="E56" s="145">
        <v>0</v>
      </c>
      <c r="F56" s="145">
        <v>0</v>
      </c>
      <c r="G56" s="145">
        <v>0</v>
      </c>
      <c r="H56" s="145">
        <v>0</v>
      </c>
      <c r="I56" s="145">
        <v>0</v>
      </c>
      <c r="J56" s="145">
        <v>0</v>
      </c>
      <c r="K56" s="145">
        <v>0</v>
      </c>
      <c r="L56" s="145">
        <v>0</v>
      </c>
      <c r="M56" s="145">
        <v>0</v>
      </c>
      <c r="N56" s="145">
        <v>0</v>
      </c>
      <c r="O56" s="145">
        <v>0</v>
      </c>
      <c r="P56" s="145">
        <v>0</v>
      </c>
      <c r="Q56" s="145">
        <v>0</v>
      </c>
      <c r="R56" s="145">
        <v>0</v>
      </c>
      <c r="S56" s="145">
        <v>0</v>
      </c>
      <c r="T56" s="145">
        <v>0</v>
      </c>
      <c r="U56" s="145">
        <v>0</v>
      </c>
      <c r="V56" s="145">
        <v>0</v>
      </c>
    </row>
    <row r="57" spans="1:22" ht="37.5" hidden="1" x14ac:dyDescent="0.3">
      <c r="A57" s="6">
        <v>1</v>
      </c>
      <c r="B57" s="7" t="s">
        <v>221</v>
      </c>
      <c r="C57" s="144">
        <v>0</v>
      </c>
      <c r="D57" s="144">
        <v>0</v>
      </c>
      <c r="E57" s="144">
        <v>0</v>
      </c>
      <c r="F57" s="144">
        <v>0</v>
      </c>
      <c r="G57" s="144">
        <v>0</v>
      </c>
      <c r="H57" s="144">
        <v>0</v>
      </c>
      <c r="I57" s="144">
        <v>0</v>
      </c>
      <c r="J57" s="144">
        <v>0</v>
      </c>
      <c r="K57" s="144">
        <v>0</v>
      </c>
      <c r="L57" s="144">
        <v>0</v>
      </c>
      <c r="M57" s="144">
        <v>0</v>
      </c>
      <c r="N57" s="144">
        <v>0</v>
      </c>
      <c r="O57" s="144">
        <v>0</v>
      </c>
      <c r="P57" s="144">
        <v>0</v>
      </c>
      <c r="Q57" s="144">
        <v>0</v>
      </c>
      <c r="R57" s="144">
        <v>0</v>
      </c>
      <c r="S57" s="144">
        <v>0</v>
      </c>
      <c r="T57" s="144">
        <v>0</v>
      </c>
      <c r="U57" s="144">
        <v>0</v>
      </c>
      <c r="V57" s="144">
        <v>0</v>
      </c>
    </row>
    <row r="58" spans="1:22" ht="56.25" hidden="1" x14ac:dyDescent="0.3">
      <c r="A58" s="6">
        <v>2</v>
      </c>
      <c r="B58" s="7" t="s">
        <v>222</v>
      </c>
      <c r="C58" s="144">
        <v>0</v>
      </c>
      <c r="D58" s="144"/>
      <c r="E58" s="144"/>
      <c r="F58" s="144"/>
      <c r="G58" s="144"/>
      <c r="H58" s="144">
        <v>0</v>
      </c>
      <c r="I58" s="144"/>
      <c r="J58" s="144"/>
      <c r="K58" s="144"/>
      <c r="L58" s="144"/>
      <c r="M58" s="144">
        <v>0</v>
      </c>
      <c r="N58" s="144"/>
      <c r="O58" s="144"/>
      <c r="P58" s="144"/>
      <c r="Q58" s="144"/>
      <c r="R58" s="144">
        <v>0</v>
      </c>
      <c r="S58" s="144"/>
      <c r="T58" s="144"/>
      <c r="U58" s="144"/>
      <c r="V58" s="144"/>
    </row>
    <row r="59" spans="1:22" ht="37.5" hidden="1" x14ac:dyDescent="0.3">
      <c r="A59" s="6">
        <v>3</v>
      </c>
      <c r="B59" s="7" t="s">
        <v>223</v>
      </c>
      <c r="C59" s="144">
        <v>0</v>
      </c>
      <c r="D59" s="144"/>
      <c r="E59" s="144"/>
      <c r="F59" s="144"/>
      <c r="G59" s="144"/>
      <c r="H59" s="144">
        <v>0</v>
      </c>
      <c r="I59" s="144"/>
      <c r="J59" s="144"/>
      <c r="K59" s="144"/>
      <c r="L59" s="144"/>
      <c r="M59" s="144">
        <v>0</v>
      </c>
      <c r="N59" s="144"/>
      <c r="O59" s="144"/>
      <c r="P59" s="144"/>
      <c r="Q59" s="144"/>
      <c r="R59" s="144">
        <v>0</v>
      </c>
      <c r="S59" s="144"/>
      <c r="T59" s="144"/>
      <c r="U59" s="144"/>
      <c r="V59" s="144"/>
    </row>
    <row r="60" spans="1:22" ht="56.25" hidden="1" x14ac:dyDescent="0.3">
      <c r="A60" s="52" t="s">
        <v>62</v>
      </c>
      <c r="B60" s="53" t="s">
        <v>224</v>
      </c>
      <c r="C60" s="145">
        <v>0</v>
      </c>
      <c r="D60" s="145"/>
      <c r="E60" s="145"/>
      <c r="F60" s="145"/>
      <c r="G60" s="145"/>
      <c r="H60" s="145">
        <v>0</v>
      </c>
      <c r="I60" s="145"/>
      <c r="J60" s="145"/>
      <c r="K60" s="145"/>
      <c r="L60" s="145"/>
      <c r="M60" s="145">
        <v>0</v>
      </c>
      <c r="N60" s="145"/>
      <c r="O60" s="145"/>
      <c r="P60" s="145"/>
      <c r="Q60" s="145"/>
      <c r="R60" s="145">
        <v>0</v>
      </c>
      <c r="S60" s="145"/>
      <c r="T60" s="145"/>
      <c r="U60" s="145"/>
      <c r="V60" s="145"/>
    </row>
    <row r="61" spans="1:22" ht="37.5" hidden="1" x14ac:dyDescent="0.3">
      <c r="A61" s="52" t="s">
        <v>63</v>
      </c>
      <c r="B61" s="53" t="s">
        <v>225</v>
      </c>
      <c r="C61" s="145">
        <v>0</v>
      </c>
      <c r="D61" s="145">
        <v>0</v>
      </c>
      <c r="E61" s="145">
        <v>0</v>
      </c>
      <c r="F61" s="145">
        <v>0</v>
      </c>
      <c r="G61" s="145">
        <v>0</v>
      </c>
      <c r="H61" s="145">
        <v>0</v>
      </c>
      <c r="I61" s="145">
        <v>0</v>
      </c>
      <c r="J61" s="145">
        <v>0</v>
      </c>
      <c r="K61" s="145">
        <v>0</v>
      </c>
      <c r="L61" s="145">
        <v>0</v>
      </c>
      <c r="M61" s="145">
        <v>0</v>
      </c>
      <c r="N61" s="145">
        <v>0</v>
      </c>
      <c r="O61" s="145">
        <v>0</v>
      </c>
      <c r="P61" s="145">
        <v>0</v>
      </c>
      <c r="Q61" s="145">
        <v>0</v>
      </c>
      <c r="R61" s="145">
        <v>0</v>
      </c>
      <c r="S61" s="145">
        <v>0</v>
      </c>
      <c r="T61" s="145">
        <v>0</v>
      </c>
      <c r="U61" s="145">
        <v>0</v>
      </c>
      <c r="V61" s="145">
        <v>0</v>
      </c>
    </row>
    <row r="62" spans="1:22" ht="37.5" hidden="1" x14ac:dyDescent="0.3">
      <c r="A62" s="6">
        <v>1</v>
      </c>
      <c r="B62" s="7" t="s">
        <v>226</v>
      </c>
      <c r="C62" s="144">
        <v>0</v>
      </c>
      <c r="D62" s="144"/>
      <c r="E62" s="144"/>
      <c r="F62" s="144"/>
      <c r="G62" s="144"/>
      <c r="H62" s="144">
        <v>0</v>
      </c>
      <c r="I62" s="144"/>
      <c r="J62" s="144"/>
      <c r="K62" s="144"/>
      <c r="L62" s="144"/>
      <c r="M62" s="144">
        <v>0</v>
      </c>
      <c r="N62" s="144"/>
      <c r="O62" s="144"/>
      <c r="P62" s="144"/>
      <c r="Q62" s="144"/>
      <c r="R62" s="144">
        <v>0</v>
      </c>
      <c r="S62" s="144"/>
      <c r="T62" s="144"/>
      <c r="U62" s="144"/>
      <c r="V62" s="144"/>
    </row>
    <row r="63" spans="1:22" ht="37.5" hidden="1" x14ac:dyDescent="0.3">
      <c r="A63" s="6">
        <v>2</v>
      </c>
      <c r="B63" s="7" t="s">
        <v>227</v>
      </c>
      <c r="C63" s="144">
        <v>0</v>
      </c>
      <c r="D63" s="144"/>
      <c r="E63" s="144"/>
      <c r="F63" s="144"/>
      <c r="G63" s="144"/>
      <c r="H63" s="144">
        <v>0</v>
      </c>
      <c r="I63" s="144"/>
      <c r="J63" s="144"/>
      <c r="K63" s="144"/>
      <c r="L63" s="144"/>
      <c r="M63" s="144">
        <v>0</v>
      </c>
      <c r="N63" s="144"/>
      <c r="O63" s="144"/>
      <c r="P63" s="144"/>
      <c r="Q63" s="144"/>
      <c r="R63" s="144">
        <v>0</v>
      </c>
      <c r="S63" s="144"/>
      <c r="T63" s="144"/>
      <c r="U63" s="144"/>
      <c r="V63" s="144"/>
    </row>
    <row r="64" spans="1:22" ht="37.5" hidden="1" x14ac:dyDescent="0.3">
      <c r="A64" s="52" t="s">
        <v>64</v>
      </c>
      <c r="B64" s="53" t="s">
        <v>228</v>
      </c>
      <c r="C64" s="145">
        <v>0</v>
      </c>
      <c r="D64" s="145">
        <v>0</v>
      </c>
      <c r="E64" s="145">
        <v>0</v>
      </c>
      <c r="F64" s="145">
        <v>0</v>
      </c>
      <c r="G64" s="145">
        <v>0</v>
      </c>
      <c r="H64" s="145">
        <v>0</v>
      </c>
      <c r="I64" s="145">
        <v>0</v>
      </c>
      <c r="J64" s="145">
        <v>0</v>
      </c>
      <c r="K64" s="145">
        <v>0</v>
      </c>
      <c r="L64" s="145">
        <v>0</v>
      </c>
      <c r="M64" s="145">
        <v>0</v>
      </c>
      <c r="N64" s="145">
        <v>0</v>
      </c>
      <c r="O64" s="145">
        <v>0</v>
      </c>
      <c r="P64" s="145">
        <v>0</v>
      </c>
      <c r="Q64" s="145">
        <v>0</v>
      </c>
      <c r="R64" s="145">
        <v>0</v>
      </c>
      <c r="S64" s="145">
        <v>0</v>
      </c>
      <c r="T64" s="145">
        <v>0</v>
      </c>
      <c r="U64" s="145">
        <v>0</v>
      </c>
      <c r="V64" s="145">
        <v>0</v>
      </c>
    </row>
    <row r="65" spans="1:22" ht="37.5" hidden="1" x14ac:dyDescent="0.3">
      <c r="A65" s="6">
        <v>1</v>
      </c>
      <c r="B65" s="7" t="s">
        <v>229</v>
      </c>
      <c r="C65" s="144">
        <v>0</v>
      </c>
      <c r="D65" s="144"/>
      <c r="E65" s="144"/>
      <c r="F65" s="144"/>
      <c r="G65" s="144"/>
      <c r="H65" s="144">
        <v>0</v>
      </c>
      <c r="I65" s="144"/>
      <c r="J65" s="144"/>
      <c r="K65" s="144"/>
      <c r="L65" s="144"/>
      <c r="M65" s="144">
        <v>0</v>
      </c>
      <c r="N65" s="144"/>
      <c r="O65" s="144"/>
      <c r="P65" s="144"/>
      <c r="Q65" s="144"/>
      <c r="R65" s="144">
        <v>0</v>
      </c>
      <c r="S65" s="144"/>
      <c r="T65" s="144"/>
      <c r="U65" s="144"/>
      <c r="V65" s="144"/>
    </row>
    <row r="66" spans="1:22" ht="18.75" hidden="1" x14ac:dyDescent="0.3">
      <c r="A66" s="6">
        <v>2</v>
      </c>
      <c r="B66" s="7" t="s">
        <v>230</v>
      </c>
      <c r="C66" s="144">
        <v>0</v>
      </c>
      <c r="D66" s="144"/>
      <c r="E66" s="144"/>
      <c r="F66" s="144"/>
      <c r="G66" s="144"/>
      <c r="H66" s="144">
        <v>0</v>
      </c>
      <c r="I66" s="144"/>
      <c r="J66" s="144"/>
      <c r="K66" s="144"/>
      <c r="L66" s="144"/>
      <c r="M66" s="144">
        <v>0</v>
      </c>
      <c r="N66" s="144"/>
      <c r="O66" s="144"/>
      <c r="P66" s="144"/>
      <c r="Q66" s="144"/>
      <c r="R66" s="144">
        <v>0</v>
      </c>
      <c r="S66" s="144"/>
      <c r="T66" s="144"/>
      <c r="U66" s="144"/>
      <c r="V66" s="144"/>
    </row>
    <row r="67" spans="1:22" ht="37.5" hidden="1" x14ac:dyDescent="0.25">
      <c r="A67" s="48" t="s">
        <v>170</v>
      </c>
      <c r="B67" s="49" t="s">
        <v>231</v>
      </c>
      <c r="C67" s="142">
        <v>0</v>
      </c>
      <c r="D67" s="142">
        <v>0</v>
      </c>
      <c r="E67" s="142">
        <v>0</v>
      </c>
      <c r="F67" s="142">
        <v>0</v>
      </c>
      <c r="G67" s="142">
        <v>0</v>
      </c>
      <c r="H67" s="142">
        <v>0</v>
      </c>
      <c r="I67" s="142">
        <v>0</v>
      </c>
      <c r="J67" s="142">
        <v>0</v>
      </c>
      <c r="K67" s="142">
        <v>0</v>
      </c>
      <c r="L67" s="142">
        <v>0</v>
      </c>
      <c r="M67" s="142">
        <v>0</v>
      </c>
      <c r="N67" s="142">
        <v>0</v>
      </c>
      <c r="O67" s="142">
        <v>0</v>
      </c>
      <c r="P67" s="142">
        <v>0</v>
      </c>
      <c r="Q67" s="142">
        <v>0</v>
      </c>
      <c r="R67" s="142">
        <v>0</v>
      </c>
      <c r="S67" s="142">
        <v>0</v>
      </c>
      <c r="T67" s="142">
        <v>0</v>
      </c>
      <c r="U67" s="142">
        <v>0</v>
      </c>
      <c r="V67" s="142">
        <v>0</v>
      </c>
    </row>
    <row r="68" spans="1:22" ht="112.5" hidden="1" x14ac:dyDescent="0.25">
      <c r="A68" s="50" t="s">
        <v>14</v>
      </c>
      <c r="B68" s="51" t="s">
        <v>232</v>
      </c>
      <c r="C68" s="143">
        <v>0</v>
      </c>
      <c r="D68" s="143">
        <v>0</v>
      </c>
      <c r="E68" s="143">
        <v>0</v>
      </c>
      <c r="F68" s="143">
        <v>0</v>
      </c>
      <c r="G68" s="143">
        <v>0</v>
      </c>
      <c r="H68" s="143">
        <v>0</v>
      </c>
      <c r="I68" s="143">
        <v>0</v>
      </c>
      <c r="J68" s="143">
        <v>0</v>
      </c>
      <c r="K68" s="143">
        <v>0</v>
      </c>
      <c r="L68" s="143">
        <v>0</v>
      </c>
      <c r="M68" s="143">
        <v>0</v>
      </c>
      <c r="N68" s="143">
        <v>0</v>
      </c>
      <c r="O68" s="143">
        <v>0</v>
      </c>
      <c r="P68" s="143">
        <v>0</v>
      </c>
      <c r="Q68" s="143">
        <v>0</v>
      </c>
      <c r="R68" s="143">
        <v>0</v>
      </c>
      <c r="S68" s="143">
        <v>0</v>
      </c>
      <c r="T68" s="143">
        <v>0</v>
      </c>
      <c r="U68" s="143">
        <v>0</v>
      </c>
      <c r="V68" s="143">
        <v>0</v>
      </c>
    </row>
    <row r="69" spans="1:22" ht="75" hidden="1" x14ac:dyDescent="0.3">
      <c r="A69" s="6">
        <v>1</v>
      </c>
      <c r="B69" s="7" t="s">
        <v>233</v>
      </c>
      <c r="C69" s="144">
        <v>0</v>
      </c>
      <c r="D69" s="144"/>
      <c r="E69" s="144"/>
      <c r="F69" s="144"/>
      <c r="G69" s="144"/>
      <c r="H69" s="144">
        <v>0</v>
      </c>
      <c r="I69" s="144"/>
      <c r="J69" s="144"/>
      <c r="K69" s="144"/>
      <c r="L69" s="144"/>
      <c r="M69" s="144">
        <v>0</v>
      </c>
      <c r="N69" s="144"/>
      <c r="O69" s="144"/>
      <c r="P69" s="144"/>
      <c r="Q69" s="144"/>
      <c r="R69" s="144">
        <v>0</v>
      </c>
      <c r="S69" s="144"/>
      <c r="T69" s="144"/>
      <c r="U69" s="144"/>
      <c r="V69" s="144"/>
    </row>
    <row r="70" spans="1:22" ht="112.5" hidden="1" x14ac:dyDescent="0.3">
      <c r="A70" s="6">
        <v>2</v>
      </c>
      <c r="B70" s="7" t="s">
        <v>234</v>
      </c>
      <c r="C70" s="144">
        <v>0</v>
      </c>
      <c r="D70" s="144"/>
      <c r="E70" s="144"/>
      <c r="F70" s="144"/>
      <c r="G70" s="144"/>
      <c r="H70" s="144">
        <v>0</v>
      </c>
      <c r="I70" s="144"/>
      <c r="J70" s="144"/>
      <c r="K70" s="144"/>
      <c r="L70" s="144"/>
      <c r="M70" s="144">
        <v>0</v>
      </c>
      <c r="N70" s="144"/>
      <c r="O70" s="144"/>
      <c r="P70" s="144"/>
      <c r="Q70" s="144"/>
      <c r="R70" s="144">
        <v>0</v>
      </c>
      <c r="S70" s="144"/>
      <c r="T70" s="144"/>
      <c r="U70" s="144"/>
      <c r="V70" s="144"/>
    </row>
    <row r="71" spans="1:22" ht="93.75" hidden="1" x14ac:dyDescent="0.3">
      <c r="A71" s="6">
        <v>3</v>
      </c>
      <c r="B71" s="7" t="s">
        <v>235</v>
      </c>
      <c r="C71" s="144">
        <v>0</v>
      </c>
      <c r="D71" s="144"/>
      <c r="E71" s="144"/>
      <c r="F71" s="144"/>
      <c r="G71" s="144"/>
      <c r="H71" s="144">
        <v>0</v>
      </c>
      <c r="I71" s="144"/>
      <c r="J71" s="144"/>
      <c r="K71" s="144"/>
      <c r="L71" s="144"/>
      <c r="M71" s="144">
        <v>0</v>
      </c>
      <c r="N71" s="144"/>
      <c r="O71" s="144"/>
      <c r="P71" s="144"/>
      <c r="Q71" s="144"/>
      <c r="R71" s="144">
        <v>0</v>
      </c>
      <c r="S71" s="144"/>
      <c r="T71" s="144"/>
      <c r="U71" s="144"/>
      <c r="V71" s="144"/>
    </row>
    <row r="72" spans="1:22" ht="93.75" hidden="1" x14ac:dyDescent="0.3">
      <c r="A72" s="5" t="s">
        <v>15</v>
      </c>
      <c r="B72" s="29" t="s">
        <v>236</v>
      </c>
      <c r="C72" s="144">
        <v>0</v>
      </c>
      <c r="D72" s="144">
        <v>0</v>
      </c>
      <c r="E72" s="144">
        <v>0</v>
      </c>
      <c r="F72" s="144">
        <v>0</v>
      </c>
      <c r="G72" s="144">
        <v>0</v>
      </c>
      <c r="H72" s="144">
        <v>0</v>
      </c>
      <c r="I72" s="144">
        <v>0</v>
      </c>
      <c r="J72" s="144">
        <v>0</v>
      </c>
      <c r="K72" s="144">
        <v>0</v>
      </c>
      <c r="L72" s="144">
        <v>0</v>
      </c>
      <c r="M72" s="144">
        <v>0</v>
      </c>
      <c r="N72" s="144">
        <v>0</v>
      </c>
      <c r="O72" s="144">
        <v>0</v>
      </c>
      <c r="P72" s="144">
        <v>0</v>
      </c>
      <c r="Q72" s="144">
        <v>0</v>
      </c>
      <c r="R72" s="144">
        <v>0</v>
      </c>
      <c r="S72" s="144">
        <v>0</v>
      </c>
      <c r="T72" s="144">
        <v>0</v>
      </c>
      <c r="U72" s="144">
        <v>0</v>
      </c>
      <c r="V72" s="144">
        <v>0</v>
      </c>
    </row>
    <row r="73" spans="1:22" ht="75" hidden="1" x14ac:dyDescent="0.3">
      <c r="A73" s="6">
        <v>1</v>
      </c>
      <c r="B73" s="7" t="s">
        <v>237</v>
      </c>
      <c r="C73" s="144">
        <v>0</v>
      </c>
      <c r="D73" s="144"/>
      <c r="E73" s="144"/>
      <c r="F73" s="144"/>
      <c r="G73" s="144"/>
      <c r="H73" s="144">
        <v>0</v>
      </c>
      <c r="I73" s="144"/>
      <c r="J73" s="144"/>
      <c r="K73" s="144"/>
      <c r="L73" s="144"/>
      <c r="M73" s="144">
        <v>0</v>
      </c>
      <c r="N73" s="144"/>
      <c r="O73" s="144"/>
      <c r="P73" s="144"/>
      <c r="Q73" s="144"/>
      <c r="R73" s="144">
        <v>0</v>
      </c>
      <c r="S73" s="144"/>
      <c r="T73" s="144"/>
      <c r="U73" s="144"/>
      <c r="V73" s="144"/>
    </row>
    <row r="74" spans="1:22" ht="93.75" hidden="1" x14ac:dyDescent="0.3">
      <c r="A74" s="6">
        <v>2</v>
      </c>
      <c r="B74" s="7" t="s">
        <v>238</v>
      </c>
      <c r="C74" s="144">
        <v>0</v>
      </c>
      <c r="D74" s="144"/>
      <c r="E74" s="144"/>
      <c r="F74" s="144"/>
      <c r="G74" s="144"/>
      <c r="H74" s="144">
        <v>0</v>
      </c>
      <c r="I74" s="144"/>
      <c r="J74" s="144"/>
      <c r="K74" s="144"/>
      <c r="L74" s="144"/>
      <c r="M74" s="144">
        <v>0</v>
      </c>
      <c r="N74" s="144"/>
      <c r="O74" s="144"/>
      <c r="P74" s="144"/>
      <c r="Q74" s="144"/>
      <c r="R74" s="144">
        <v>0</v>
      </c>
      <c r="S74" s="144"/>
      <c r="T74" s="144"/>
      <c r="U74" s="144"/>
      <c r="V74" s="144"/>
    </row>
    <row r="75" spans="1:22" ht="75" hidden="1" x14ac:dyDescent="0.3">
      <c r="A75" s="6">
        <v>3</v>
      </c>
      <c r="B75" s="7" t="s">
        <v>239</v>
      </c>
      <c r="C75" s="144">
        <v>0</v>
      </c>
      <c r="D75" s="144"/>
      <c r="E75" s="144"/>
      <c r="F75" s="144"/>
      <c r="G75" s="144"/>
      <c r="H75" s="144">
        <v>0</v>
      </c>
      <c r="I75" s="144"/>
      <c r="J75" s="144"/>
      <c r="K75" s="144"/>
      <c r="L75" s="144"/>
      <c r="M75" s="144">
        <v>0</v>
      </c>
      <c r="N75" s="144"/>
      <c r="O75" s="144"/>
      <c r="P75" s="144"/>
      <c r="Q75" s="144"/>
      <c r="R75" s="144">
        <v>0</v>
      </c>
      <c r="S75" s="144"/>
      <c r="T75" s="144"/>
      <c r="U75" s="144"/>
      <c r="V75" s="144"/>
    </row>
    <row r="76" spans="1:22" ht="112.5" hidden="1" x14ac:dyDescent="0.3">
      <c r="A76" s="6">
        <v>4</v>
      </c>
      <c r="B76" s="7" t="s">
        <v>240</v>
      </c>
      <c r="C76" s="144">
        <v>0</v>
      </c>
      <c r="D76" s="144"/>
      <c r="E76" s="144"/>
      <c r="F76" s="144"/>
      <c r="G76" s="144"/>
      <c r="H76" s="144">
        <v>0</v>
      </c>
      <c r="I76" s="144"/>
      <c r="J76" s="144"/>
      <c r="K76" s="144"/>
      <c r="L76" s="144"/>
      <c r="M76" s="144">
        <v>0</v>
      </c>
      <c r="N76" s="144"/>
      <c r="O76" s="144"/>
      <c r="P76" s="144"/>
      <c r="Q76" s="144"/>
      <c r="R76" s="144">
        <v>0</v>
      </c>
      <c r="S76" s="144"/>
      <c r="T76" s="144"/>
      <c r="U76" s="144"/>
      <c r="V76" s="144"/>
    </row>
    <row r="77" spans="1:22" ht="112.5" hidden="1" x14ac:dyDescent="0.3">
      <c r="A77" s="6">
        <v>5</v>
      </c>
      <c r="B77" s="7" t="s">
        <v>241</v>
      </c>
      <c r="C77" s="144">
        <v>0</v>
      </c>
      <c r="D77" s="144"/>
      <c r="E77" s="144"/>
      <c r="F77" s="144"/>
      <c r="G77" s="144"/>
      <c r="H77" s="144">
        <v>0</v>
      </c>
      <c r="I77" s="144"/>
      <c r="J77" s="144"/>
      <c r="K77" s="144"/>
      <c r="L77" s="144"/>
      <c r="M77" s="144">
        <v>0</v>
      </c>
      <c r="N77" s="144"/>
      <c r="O77" s="144"/>
      <c r="P77" s="144"/>
      <c r="Q77" s="144"/>
      <c r="R77" s="144">
        <v>0</v>
      </c>
      <c r="S77" s="144"/>
      <c r="T77" s="144"/>
      <c r="U77" s="144"/>
      <c r="V77" s="144"/>
    </row>
    <row r="78" spans="1:22" ht="131.25" hidden="1" x14ac:dyDescent="0.3">
      <c r="A78" s="6">
        <v>6</v>
      </c>
      <c r="B78" s="7" t="s">
        <v>242</v>
      </c>
      <c r="C78" s="144">
        <v>0</v>
      </c>
      <c r="D78" s="144"/>
      <c r="E78" s="144"/>
      <c r="F78" s="144"/>
      <c r="G78" s="144"/>
      <c r="H78" s="144">
        <v>0</v>
      </c>
      <c r="I78" s="144"/>
      <c r="J78" s="144"/>
      <c r="K78" s="144"/>
      <c r="L78" s="144"/>
      <c r="M78" s="144">
        <v>0</v>
      </c>
      <c r="N78" s="144"/>
      <c r="O78" s="144"/>
      <c r="P78" s="144"/>
      <c r="Q78" s="144"/>
      <c r="R78" s="144">
        <v>0</v>
      </c>
      <c r="S78" s="144"/>
      <c r="T78" s="144"/>
      <c r="U78" s="144"/>
      <c r="V78" s="144"/>
    </row>
    <row r="79" spans="1:22" ht="93.75" hidden="1" x14ac:dyDescent="0.3">
      <c r="A79" s="6">
        <v>7</v>
      </c>
      <c r="B79" s="7" t="s">
        <v>243</v>
      </c>
      <c r="C79" s="144">
        <v>0</v>
      </c>
      <c r="D79" s="144"/>
      <c r="E79" s="144"/>
      <c r="F79" s="144"/>
      <c r="G79" s="144"/>
      <c r="H79" s="144">
        <v>0</v>
      </c>
      <c r="I79" s="144"/>
      <c r="J79" s="144"/>
      <c r="K79" s="144"/>
      <c r="L79" s="144"/>
      <c r="M79" s="144">
        <v>0</v>
      </c>
      <c r="N79" s="144"/>
      <c r="O79" s="144"/>
      <c r="P79" s="144"/>
      <c r="Q79" s="144"/>
      <c r="R79" s="144">
        <v>0</v>
      </c>
      <c r="S79" s="144"/>
      <c r="T79" s="144"/>
      <c r="U79" s="144"/>
      <c r="V79" s="144"/>
    </row>
    <row r="80" spans="1:22" ht="75" hidden="1" x14ac:dyDescent="0.3">
      <c r="A80" s="6">
        <v>8</v>
      </c>
      <c r="B80" s="7" t="s">
        <v>244</v>
      </c>
      <c r="C80" s="144">
        <v>0</v>
      </c>
      <c r="D80" s="144"/>
      <c r="E80" s="144"/>
      <c r="F80" s="144"/>
      <c r="G80" s="144"/>
      <c r="H80" s="144">
        <v>0</v>
      </c>
      <c r="I80" s="144"/>
      <c r="J80" s="144"/>
      <c r="K80" s="144"/>
      <c r="L80" s="144"/>
      <c r="M80" s="144">
        <v>0</v>
      </c>
      <c r="N80" s="144"/>
      <c r="O80" s="144"/>
      <c r="P80" s="144"/>
      <c r="Q80" s="144"/>
      <c r="R80" s="144">
        <v>0</v>
      </c>
      <c r="S80" s="144"/>
      <c r="T80" s="144"/>
      <c r="U80" s="144"/>
      <c r="V80" s="144"/>
    </row>
    <row r="81" spans="1:22" ht="56.25" hidden="1" x14ac:dyDescent="0.3">
      <c r="A81" s="6">
        <v>9</v>
      </c>
      <c r="B81" s="7" t="s">
        <v>245</v>
      </c>
      <c r="C81" s="144">
        <v>0</v>
      </c>
      <c r="D81" s="144"/>
      <c r="E81" s="144"/>
      <c r="F81" s="144"/>
      <c r="G81" s="144"/>
      <c r="H81" s="144">
        <v>0</v>
      </c>
      <c r="I81" s="144"/>
      <c r="J81" s="144"/>
      <c r="K81" s="144"/>
      <c r="L81" s="144"/>
      <c r="M81" s="144">
        <v>0</v>
      </c>
      <c r="N81" s="144"/>
      <c r="O81" s="144"/>
      <c r="P81" s="144"/>
      <c r="Q81" s="144"/>
      <c r="R81" s="144">
        <v>0</v>
      </c>
      <c r="S81" s="144"/>
      <c r="T81" s="144"/>
      <c r="U81" s="144"/>
      <c r="V81" s="144"/>
    </row>
    <row r="82" spans="1:22" ht="75" hidden="1" x14ac:dyDescent="0.3">
      <c r="A82" s="6">
        <v>10</v>
      </c>
      <c r="B82" s="7" t="s">
        <v>246</v>
      </c>
      <c r="C82" s="144">
        <v>0</v>
      </c>
      <c r="D82" s="144"/>
      <c r="E82" s="144"/>
      <c r="F82" s="144"/>
      <c r="G82" s="144"/>
      <c r="H82" s="144">
        <v>0</v>
      </c>
      <c r="I82" s="144"/>
      <c r="J82" s="144"/>
      <c r="K82" s="144"/>
      <c r="L82" s="144"/>
      <c r="M82" s="144">
        <v>0</v>
      </c>
      <c r="N82" s="144"/>
      <c r="O82" s="144"/>
      <c r="P82" s="144"/>
      <c r="Q82" s="144"/>
      <c r="R82" s="144">
        <v>0</v>
      </c>
      <c r="S82" s="144"/>
      <c r="T82" s="144"/>
      <c r="U82" s="144"/>
      <c r="V82" s="144"/>
    </row>
    <row r="83" spans="1:22" ht="93.75" hidden="1" x14ac:dyDescent="0.3">
      <c r="A83" s="6">
        <v>11</v>
      </c>
      <c r="B83" s="7" t="s">
        <v>296</v>
      </c>
      <c r="C83" s="144">
        <v>0</v>
      </c>
      <c r="D83" s="144"/>
      <c r="E83" s="144"/>
      <c r="F83" s="144"/>
      <c r="G83" s="144"/>
      <c r="H83" s="144">
        <v>0</v>
      </c>
      <c r="I83" s="144"/>
      <c r="J83" s="144"/>
      <c r="K83" s="144"/>
      <c r="L83" s="144"/>
      <c r="M83" s="144">
        <v>0</v>
      </c>
      <c r="N83" s="144"/>
      <c r="O83" s="144"/>
      <c r="P83" s="144"/>
      <c r="Q83" s="144"/>
      <c r="R83" s="144">
        <v>0</v>
      </c>
      <c r="S83" s="144"/>
      <c r="T83" s="144"/>
      <c r="U83" s="144"/>
      <c r="V83" s="144"/>
    </row>
    <row r="84" spans="1:22" ht="93.75" hidden="1" x14ac:dyDescent="0.3">
      <c r="A84" s="52" t="s">
        <v>45</v>
      </c>
      <c r="B84" s="53" t="s">
        <v>247</v>
      </c>
      <c r="C84" s="145">
        <v>0</v>
      </c>
      <c r="D84" s="145">
        <v>0</v>
      </c>
      <c r="E84" s="145">
        <v>0</v>
      </c>
      <c r="F84" s="145">
        <v>0</v>
      </c>
      <c r="G84" s="145">
        <v>0</v>
      </c>
      <c r="H84" s="145">
        <v>0</v>
      </c>
      <c r="I84" s="145">
        <v>0</v>
      </c>
      <c r="J84" s="145">
        <v>0</v>
      </c>
      <c r="K84" s="145">
        <v>0</v>
      </c>
      <c r="L84" s="145">
        <v>0</v>
      </c>
      <c r="M84" s="145">
        <v>0</v>
      </c>
      <c r="N84" s="145">
        <v>0</v>
      </c>
      <c r="O84" s="145">
        <v>0</v>
      </c>
      <c r="P84" s="145">
        <v>0</v>
      </c>
      <c r="Q84" s="145">
        <v>0</v>
      </c>
      <c r="R84" s="145">
        <v>0</v>
      </c>
      <c r="S84" s="145">
        <v>0</v>
      </c>
      <c r="T84" s="145">
        <v>0</v>
      </c>
      <c r="U84" s="145">
        <v>0</v>
      </c>
      <c r="V84" s="145">
        <v>0</v>
      </c>
    </row>
    <row r="85" spans="1:22" ht="75" hidden="1" x14ac:dyDescent="0.3">
      <c r="A85" s="6">
        <v>1</v>
      </c>
      <c r="B85" s="7" t="s">
        <v>248</v>
      </c>
      <c r="C85" s="144">
        <v>0</v>
      </c>
      <c r="D85" s="144"/>
      <c r="E85" s="144"/>
      <c r="F85" s="144"/>
      <c r="G85" s="144"/>
      <c r="H85" s="144">
        <v>0</v>
      </c>
      <c r="I85" s="144"/>
      <c r="J85" s="144"/>
      <c r="K85" s="144"/>
      <c r="L85" s="144"/>
      <c r="M85" s="144">
        <v>0</v>
      </c>
      <c r="N85" s="144"/>
      <c r="O85" s="144"/>
      <c r="P85" s="144"/>
      <c r="Q85" s="144"/>
      <c r="R85" s="144">
        <v>0</v>
      </c>
      <c r="S85" s="144"/>
      <c r="T85" s="144"/>
      <c r="U85" s="144"/>
      <c r="V85" s="144"/>
    </row>
    <row r="86" spans="1:22" ht="93.75" hidden="1" x14ac:dyDescent="0.3">
      <c r="A86" s="6">
        <v>2</v>
      </c>
      <c r="B86" s="7" t="s">
        <v>249</v>
      </c>
      <c r="C86" s="144">
        <v>0</v>
      </c>
      <c r="D86" s="144"/>
      <c r="E86" s="144"/>
      <c r="F86" s="144"/>
      <c r="G86" s="144"/>
      <c r="H86" s="144">
        <v>0</v>
      </c>
      <c r="I86" s="144"/>
      <c r="J86" s="144"/>
      <c r="K86" s="144"/>
      <c r="L86" s="144"/>
      <c r="M86" s="144">
        <v>0</v>
      </c>
      <c r="N86" s="144"/>
      <c r="O86" s="144"/>
      <c r="P86" s="144"/>
      <c r="Q86" s="144"/>
      <c r="R86" s="144">
        <v>0</v>
      </c>
      <c r="S86" s="144"/>
      <c r="T86" s="144"/>
      <c r="U86" s="144"/>
      <c r="V86" s="144"/>
    </row>
    <row r="87" spans="1:22" ht="93.75" hidden="1" x14ac:dyDescent="0.3">
      <c r="A87" s="6">
        <v>3</v>
      </c>
      <c r="B87" s="7" t="s">
        <v>250</v>
      </c>
      <c r="C87" s="144">
        <v>0</v>
      </c>
      <c r="D87" s="144"/>
      <c r="E87" s="144"/>
      <c r="F87" s="144"/>
      <c r="G87" s="144"/>
      <c r="H87" s="144">
        <v>0</v>
      </c>
      <c r="I87" s="144"/>
      <c r="J87" s="144"/>
      <c r="K87" s="144"/>
      <c r="L87" s="144"/>
      <c r="M87" s="144">
        <v>0</v>
      </c>
      <c r="N87" s="144"/>
      <c r="O87" s="144"/>
      <c r="P87" s="144"/>
      <c r="Q87" s="144"/>
      <c r="R87" s="144">
        <v>0</v>
      </c>
      <c r="S87" s="144"/>
      <c r="T87" s="144"/>
      <c r="U87" s="144"/>
      <c r="V87" s="144"/>
    </row>
    <row r="88" spans="1:22" ht="75" hidden="1" x14ac:dyDescent="0.3">
      <c r="A88" s="6">
        <v>4</v>
      </c>
      <c r="B88" s="7" t="s">
        <v>251</v>
      </c>
      <c r="C88" s="144">
        <v>0</v>
      </c>
      <c r="D88" s="144"/>
      <c r="E88" s="144"/>
      <c r="F88" s="144"/>
      <c r="G88" s="144"/>
      <c r="H88" s="144">
        <v>0</v>
      </c>
      <c r="I88" s="144"/>
      <c r="J88" s="144"/>
      <c r="K88" s="144"/>
      <c r="L88" s="144"/>
      <c r="M88" s="144">
        <v>0</v>
      </c>
      <c r="N88" s="144"/>
      <c r="O88" s="144"/>
      <c r="P88" s="144"/>
      <c r="Q88" s="144"/>
      <c r="R88" s="144">
        <v>0</v>
      </c>
      <c r="S88" s="144"/>
      <c r="T88" s="144"/>
      <c r="U88" s="144"/>
      <c r="V88" s="144"/>
    </row>
    <row r="89" spans="1:22" ht="93.75" hidden="1" x14ac:dyDescent="0.3">
      <c r="A89" s="6">
        <v>5</v>
      </c>
      <c r="B89" s="7" t="s">
        <v>252</v>
      </c>
      <c r="C89" s="144">
        <v>0</v>
      </c>
      <c r="D89" s="144"/>
      <c r="E89" s="144"/>
      <c r="F89" s="144"/>
      <c r="G89" s="144"/>
      <c r="H89" s="144">
        <v>0</v>
      </c>
      <c r="I89" s="144"/>
      <c r="J89" s="144"/>
      <c r="K89" s="144"/>
      <c r="L89" s="144"/>
      <c r="M89" s="144">
        <v>0</v>
      </c>
      <c r="N89" s="144"/>
      <c r="O89" s="144"/>
      <c r="P89" s="144"/>
      <c r="Q89" s="144"/>
      <c r="R89" s="144">
        <v>0</v>
      </c>
      <c r="S89" s="144"/>
      <c r="T89" s="144"/>
      <c r="U89" s="144"/>
      <c r="V89" s="144"/>
    </row>
    <row r="90" spans="1:22" ht="56.25" hidden="1" x14ac:dyDescent="0.3">
      <c r="A90" s="6">
        <v>6</v>
      </c>
      <c r="B90" s="7" t="s">
        <v>253</v>
      </c>
      <c r="C90" s="144">
        <v>0</v>
      </c>
      <c r="D90" s="144"/>
      <c r="E90" s="144"/>
      <c r="F90" s="144"/>
      <c r="G90" s="144"/>
      <c r="H90" s="144">
        <v>0</v>
      </c>
      <c r="I90" s="144"/>
      <c r="J90" s="144"/>
      <c r="K90" s="144"/>
      <c r="L90" s="144"/>
      <c r="M90" s="144">
        <v>0</v>
      </c>
      <c r="N90" s="144"/>
      <c r="O90" s="144"/>
      <c r="P90" s="144"/>
      <c r="Q90" s="144"/>
      <c r="R90" s="144">
        <v>0</v>
      </c>
      <c r="S90" s="144"/>
      <c r="T90" s="144"/>
      <c r="U90" s="144"/>
      <c r="V90" s="144"/>
    </row>
    <row r="91" spans="1:22" ht="56.25" hidden="1" x14ac:dyDescent="0.3">
      <c r="A91" s="6">
        <v>7</v>
      </c>
      <c r="B91" s="7" t="s">
        <v>254</v>
      </c>
      <c r="C91" s="144">
        <v>0</v>
      </c>
      <c r="D91" s="144"/>
      <c r="E91" s="144"/>
      <c r="F91" s="144"/>
      <c r="G91" s="144"/>
      <c r="H91" s="144">
        <v>0</v>
      </c>
      <c r="I91" s="144"/>
      <c r="J91" s="144"/>
      <c r="K91" s="144"/>
      <c r="L91" s="144"/>
      <c r="M91" s="144">
        <v>0</v>
      </c>
      <c r="N91" s="144"/>
      <c r="O91" s="144"/>
      <c r="P91" s="144"/>
      <c r="Q91" s="144"/>
      <c r="R91" s="144">
        <v>0</v>
      </c>
      <c r="S91" s="144"/>
      <c r="T91" s="144"/>
      <c r="U91" s="144"/>
      <c r="V91" s="144"/>
    </row>
    <row r="92" spans="1:22" ht="56.25" hidden="1" x14ac:dyDescent="0.3">
      <c r="A92" s="6">
        <v>8</v>
      </c>
      <c r="B92" s="7" t="s">
        <v>255</v>
      </c>
      <c r="C92" s="144">
        <v>0</v>
      </c>
      <c r="D92" s="144"/>
      <c r="E92" s="144"/>
      <c r="F92" s="144"/>
      <c r="G92" s="144"/>
      <c r="H92" s="144">
        <v>0</v>
      </c>
      <c r="I92" s="144"/>
      <c r="J92" s="144"/>
      <c r="K92" s="144"/>
      <c r="L92" s="144"/>
      <c r="M92" s="144">
        <v>0</v>
      </c>
      <c r="N92" s="144"/>
      <c r="O92" s="144"/>
      <c r="P92" s="144"/>
      <c r="Q92" s="144"/>
      <c r="R92" s="144">
        <v>0</v>
      </c>
      <c r="S92" s="144"/>
      <c r="T92" s="144"/>
      <c r="U92" s="144"/>
      <c r="V92" s="144"/>
    </row>
    <row r="93" spans="1:22" ht="112.5" hidden="1" x14ac:dyDescent="0.3">
      <c r="A93" s="6">
        <v>9</v>
      </c>
      <c r="B93" s="7" t="s">
        <v>256</v>
      </c>
      <c r="C93" s="144">
        <v>0</v>
      </c>
      <c r="D93" s="144"/>
      <c r="E93" s="144"/>
      <c r="F93" s="144"/>
      <c r="G93" s="144"/>
      <c r="H93" s="144">
        <v>0</v>
      </c>
      <c r="I93" s="144"/>
      <c r="J93" s="144"/>
      <c r="K93" s="144"/>
      <c r="L93" s="144"/>
      <c r="M93" s="144">
        <v>0</v>
      </c>
      <c r="N93" s="144"/>
      <c r="O93" s="144"/>
      <c r="P93" s="144"/>
      <c r="Q93" s="144"/>
      <c r="R93" s="144">
        <v>0</v>
      </c>
      <c r="S93" s="144"/>
      <c r="T93" s="144"/>
      <c r="U93" s="144"/>
      <c r="V93" s="144"/>
    </row>
    <row r="94" spans="1:22" ht="93.75" hidden="1" x14ac:dyDescent="0.3">
      <c r="A94" s="52" t="s">
        <v>60</v>
      </c>
      <c r="B94" s="53" t="s">
        <v>257</v>
      </c>
      <c r="C94" s="145">
        <v>0</v>
      </c>
      <c r="D94" s="145">
        <v>0</v>
      </c>
      <c r="E94" s="145">
        <v>0</v>
      </c>
      <c r="F94" s="145">
        <v>0</v>
      </c>
      <c r="G94" s="145">
        <v>0</v>
      </c>
      <c r="H94" s="145">
        <v>0</v>
      </c>
      <c r="I94" s="145">
        <v>0</v>
      </c>
      <c r="J94" s="145">
        <v>0</v>
      </c>
      <c r="K94" s="145">
        <v>0</v>
      </c>
      <c r="L94" s="145">
        <v>0</v>
      </c>
      <c r="M94" s="145">
        <v>0</v>
      </c>
      <c r="N94" s="145">
        <v>0</v>
      </c>
      <c r="O94" s="145">
        <v>0</v>
      </c>
      <c r="P94" s="145">
        <v>0</v>
      </c>
      <c r="Q94" s="145">
        <v>0</v>
      </c>
      <c r="R94" s="145">
        <v>0</v>
      </c>
      <c r="S94" s="145">
        <v>0</v>
      </c>
      <c r="T94" s="145">
        <v>0</v>
      </c>
      <c r="U94" s="145">
        <v>0</v>
      </c>
      <c r="V94" s="145">
        <v>0</v>
      </c>
    </row>
    <row r="95" spans="1:22" ht="75" hidden="1" x14ac:dyDescent="0.3">
      <c r="A95" s="6">
        <v>1</v>
      </c>
      <c r="B95" s="7" t="s">
        <v>258</v>
      </c>
      <c r="C95" s="144">
        <v>0</v>
      </c>
      <c r="D95" s="144"/>
      <c r="E95" s="144"/>
      <c r="F95" s="144"/>
      <c r="G95" s="144"/>
      <c r="H95" s="144">
        <v>0</v>
      </c>
      <c r="I95" s="144"/>
      <c r="J95" s="144"/>
      <c r="K95" s="144"/>
      <c r="L95" s="144"/>
      <c r="M95" s="144">
        <v>0</v>
      </c>
      <c r="N95" s="144"/>
      <c r="O95" s="144"/>
      <c r="P95" s="144"/>
      <c r="Q95" s="144"/>
      <c r="R95" s="144">
        <v>0</v>
      </c>
      <c r="S95" s="144"/>
      <c r="T95" s="144"/>
      <c r="U95" s="144"/>
      <c r="V95" s="144"/>
    </row>
    <row r="96" spans="1:22" ht="75" hidden="1" x14ac:dyDescent="0.3">
      <c r="A96" s="52" t="s">
        <v>62</v>
      </c>
      <c r="B96" s="53" t="s">
        <v>259</v>
      </c>
      <c r="C96" s="145">
        <v>0</v>
      </c>
      <c r="D96" s="145">
        <v>0</v>
      </c>
      <c r="E96" s="145">
        <v>0</v>
      </c>
      <c r="F96" s="145">
        <v>0</v>
      </c>
      <c r="G96" s="145">
        <v>0</v>
      </c>
      <c r="H96" s="145">
        <v>0</v>
      </c>
      <c r="I96" s="145">
        <v>0</v>
      </c>
      <c r="J96" s="145">
        <v>0</v>
      </c>
      <c r="K96" s="145">
        <v>0</v>
      </c>
      <c r="L96" s="145">
        <v>0</v>
      </c>
      <c r="M96" s="145">
        <v>0</v>
      </c>
      <c r="N96" s="145">
        <v>0</v>
      </c>
      <c r="O96" s="145">
        <v>0</v>
      </c>
      <c r="P96" s="145">
        <v>0</v>
      </c>
      <c r="Q96" s="145">
        <v>0</v>
      </c>
      <c r="R96" s="145">
        <v>0</v>
      </c>
      <c r="S96" s="145">
        <v>0</v>
      </c>
      <c r="T96" s="145">
        <v>0</v>
      </c>
      <c r="U96" s="145">
        <v>0</v>
      </c>
      <c r="V96" s="145">
        <v>0</v>
      </c>
    </row>
    <row r="97" spans="1:22" ht="56.25" hidden="1" x14ac:dyDescent="0.3">
      <c r="A97" s="6">
        <v>1</v>
      </c>
      <c r="B97" s="7" t="s">
        <v>260</v>
      </c>
      <c r="C97" s="144">
        <v>0</v>
      </c>
      <c r="D97" s="144"/>
      <c r="E97" s="144"/>
      <c r="F97" s="144"/>
      <c r="G97" s="144"/>
      <c r="H97" s="144">
        <v>0</v>
      </c>
      <c r="I97" s="144"/>
      <c r="J97" s="144"/>
      <c r="K97" s="144"/>
      <c r="L97" s="144"/>
      <c r="M97" s="144">
        <v>0</v>
      </c>
      <c r="N97" s="144"/>
      <c r="O97" s="144"/>
      <c r="P97" s="144"/>
      <c r="Q97" s="144"/>
      <c r="R97" s="144">
        <v>0</v>
      </c>
      <c r="S97" s="144"/>
      <c r="T97" s="144"/>
      <c r="U97" s="144"/>
      <c r="V97" s="144"/>
    </row>
    <row r="98" spans="1:22" ht="56.25" hidden="1" x14ac:dyDescent="0.3">
      <c r="A98" s="6">
        <v>2</v>
      </c>
      <c r="B98" s="7" t="s">
        <v>261</v>
      </c>
      <c r="C98" s="144">
        <v>0</v>
      </c>
      <c r="D98" s="144"/>
      <c r="E98" s="144"/>
      <c r="F98" s="144"/>
      <c r="G98" s="144"/>
      <c r="H98" s="144">
        <v>0</v>
      </c>
      <c r="I98" s="144"/>
      <c r="J98" s="144"/>
      <c r="K98" s="144"/>
      <c r="L98" s="144"/>
      <c r="M98" s="144">
        <v>0</v>
      </c>
      <c r="N98" s="144"/>
      <c r="O98" s="144"/>
      <c r="P98" s="144"/>
      <c r="Q98" s="144"/>
      <c r="R98" s="144">
        <v>0</v>
      </c>
      <c r="S98" s="144"/>
      <c r="T98" s="144"/>
      <c r="U98" s="144"/>
      <c r="V98" s="144"/>
    </row>
    <row r="99" spans="1:22" ht="131.25" hidden="1" x14ac:dyDescent="0.3">
      <c r="A99" s="52" t="s">
        <v>63</v>
      </c>
      <c r="B99" s="53" t="s">
        <v>262</v>
      </c>
      <c r="C99" s="145">
        <v>0</v>
      </c>
      <c r="D99" s="145">
        <v>0</v>
      </c>
      <c r="E99" s="145">
        <v>0</v>
      </c>
      <c r="F99" s="145">
        <v>0</v>
      </c>
      <c r="G99" s="145">
        <v>0</v>
      </c>
      <c r="H99" s="145">
        <v>0</v>
      </c>
      <c r="I99" s="145">
        <v>0</v>
      </c>
      <c r="J99" s="145">
        <v>0</v>
      </c>
      <c r="K99" s="145">
        <v>0</v>
      </c>
      <c r="L99" s="145">
        <v>0</v>
      </c>
      <c r="M99" s="145">
        <v>0</v>
      </c>
      <c r="N99" s="145">
        <v>0</v>
      </c>
      <c r="O99" s="145">
        <v>0</v>
      </c>
      <c r="P99" s="145">
        <v>0</v>
      </c>
      <c r="Q99" s="145">
        <v>0</v>
      </c>
      <c r="R99" s="145">
        <v>0</v>
      </c>
      <c r="S99" s="145">
        <v>0</v>
      </c>
      <c r="T99" s="145">
        <v>0</v>
      </c>
      <c r="U99" s="145">
        <v>0</v>
      </c>
      <c r="V99" s="145">
        <v>0</v>
      </c>
    </row>
    <row r="100" spans="1:22" ht="56.25" hidden="1" x14ac:dyDescent="0.3">
      <c r="A100" s="6">
        <v>1</v>
      </c>
      <c r="B100" s="7" t="s">
        <v>263</v>
      </c>
      <c r="C100" s="144">
        <v>0</v>
      </c>
      <c r="D100" s="144"/>
      <c r="E100" s="144"/>
      <c r="F100" s="144"/>
      <c r="G100" s="144"/>
      <c r="H100" s="144">
        <v>0</v>
      </c>
      <c r="I100" s="144"/>
      <c r="J100" s="144"/>
      <c r="K100" s="144"/>
      <c r="L100" s="144"/>
      <c r="M100" s="144">
        <v>0</v>
      </c>
      <c r="N100" s="144"/>
      <c r="O100" s="144"/>
      <c r="P100" s="144"/>
      <c r="Q100" s="144"/>
      <c r="R100" s="144">
        <v>0</v>
      </c>
      <c r="S100" s="144"/>
      <c r="T100" s="144"/>
      <c r="U100" s="144"/>
      <c r="V100" s="144"/>
    </row>
    <row r="101" spans="1:22" ht="56.25" hidden="1" x14ac:dyDescent="0.3">
      <c r="A101" s="6">
        <v>2</v>
      </c>
      <c r="B101" s="7" t="s">
        <v>264</v>
      </c>
      <c r="C101" s="144">
        <v>0</v>
      </c>
      <c r="D101" s="144"/>
      <c r="E101" s="144"/>
      <c r="F101" s="144"/>
      <c r="G101" s="144"/>
      <c r="H101" s="144">
        <v>0</v>
      </c>
      <c r="I101" s="144"/>
      <c r="J101" s="144"/>
      <c r="K101" s="144"/>
      <c r="L101" s="144"/>
      <c r="M101" s="144">
        <v>0</v>
      </c>
      <c r="N101" s="144"/>
      <c r="O101" s="144"/>
      <c r="P101" s="144"/>
      <c r="Q101" s="144"/>
      <c r="R101" s="144">
        <v>0</v>
      </c>
      <c r="S101" s="144"/>
      <c r="T101" s="144"/>
      <c r="U101" s="144"/>
      <c r="V101" s="144"/>
    </row>
    <row r="102" spans="1:22" ht="112.5" hidden="1" x14ac:dyDescent="0.3">
      <c r="A102" s="52" t="s">
        <v>64</v>
      </c>
      <c r="B102" s="53" t="s">
        <v>265</v>
      </c>
      <c r="C102" s="145">
        <v>0</v>
      </c>
      <c r="D102" s="145">
        <v>0</v>
      </c>
      <c r="E102" s="145">
        <v>0</v>
      </c>
      <c r="F102" s="145">
        <v>0</v>
      </c>
      <c r="G102" s="145">
        <v>0</v>
      </c>
      <c r="H102" s="145">
        <v>0</v>
      </c>
      <c r="I102" s="145">
        <v>0</v>
      </c>
      <c r="J102" s="145">
        <v>0</v>
      </c>
      <c r="K102" s="145">
        <v>0</v>
      </c>
      <c r="L102" s="145">
        <v>0</v>
      </c>
      <c r="M102" s="145">
        <v>0</v>
      </c>
      <c r="N102" s="145">
        <v>0</v>
      </c>
      <c r="O102" s="145">
        <v>0</v>
      </c>
      <c r="P102" s="145">
        <v>0</v>
      </c>
      <c r="Q102" s="145">
        <v>0</v>
      </c>
      <c r="R102" s="145">
        <v>0</v>
      </c>
      <c r="S102" s="145">
        <v>0</v>
      </c>
      <c r="T102" s="145">
        <v>0</v>
      </c>
      <c r="U102" s="145">
        <v>0</v>
      </c>
      <c r="V102" s="145">
        <v>0</v>
      </c>
    </row>
    <row r="103" spans="1:22" ht="131.25" hidden="1" x14ac:dyDescent="0.3">
      <c r="A103" s="6">
        <v>1</v>
      </c>
      <c r="B103" s="7" t="s">
        <v>266</v>
      </c>
      <c r="C103" s="144">
        <v>0</v>
      </c>
      <c r="D103" s="144"/>
      <c r="E103" s="144"/>
      <c r="F103" s="144"/>
      <c r="G103" s="144"/>
      <c r="H103" s="144">
        <v>0</v>
      </c>
      <c r="I103" s="144"/>
      <c r="J103" s="144"/>
      <c r="K103" s="144"/>
      <c r="L103" s="144"/>
      <c r="M103" s="144">
        <v>0</v>
      </c>
      <c r="N103" s="144"/>
      <c r="O103" s="144"/>
      <c r="P103" s="144"/>
      <c r="Q103" s="144"/>
      <c r="R103" s="144">
        <v>0</v>
      </c>
      <c r="S103" s="144"/>
      <c r="T103" s="144"/>
      <c r="U103" s="144"/>
      <c r="V103" s="144"/>
    </row>
    <row r="104" spans="1:22" ht="131.25" hidden="1" x14ac:dyDescent="0.3">
      <c r="A104" s="6">
        <v>2</v>
      </c>
      <c r="B104" s="7" t="s">
        <v>267</v>
      </c>
      <c r="C104" s="144">
        <v>0</v>
      </c>
      <c r="D104" s="144"/>
      <c r="E104" s="144"/>
      <c r="F104" s="144"/>
      <c r="G104" s="144"/>
      <c r="H104" s="144">
        <v>0</v>
      </c>
      <c r="I104" s="144"/>
      <c r="J104" s="144"/>
      <c r="K104" s="144"/>
      <c r="L104" s="144"/>
      <c r="M104" s="144">
        <v>0</v>
      </c>
      <c r="N104" s="144"/>
      <c r="O104" s="144"/>
      <c r="P104" s="144"/>
      <c r="Q104" s="144"/>
      <c r="R104" s="144">
        <v>0</v>
      </c>
      <c r="S104" s="144"/>
      <c r="T104" s="144"/>
      <c r="U104" s="144"/>
      <c r="V104" s="144"/>
    </row>
    <row r="105" spans="1:22" ht="112.5" hidden="1" x14ac:dyDescent="0.3">
      <c r="A105" s="6">
        <v>3</v>
      </c>
      <c r="B105" s="7" t="s">
        <v>268</v>
      </c>
      <c r="C105" s="144">
        <v>0</v>
      </c>
      <c r="D105" s="144"/>
      <c r="E105" s="144"/>
      <c r="F105" s="144"/>
      <c r="G105" s="144"/>
      <c r="H105" s="144">
        <v>0</v>
      </c>
      <c r="I105" s="144"/>
      <c r="J105" s="144"/>
      <c r="K105" s="144"/>
      <c r="L105" s="144"/>
      <c r="M105" s="144">
        <v>0</v>
      </c>
      <c r="N105" s="144"/>
      <c r="O105" s="144"/>
      <c r="P105" s="144"/>
      <c r="Q105" s="144"/>
      <c r="R105" s="144">
        <v>0</v>
      </c>
      <c r="S105" s="144"/>
      <c r="T105" s="144"/>
      <c r="U105" s="144"/>
      <c r="V105" s="144"/>
    </row>
    <row r="106" spans="1:22" ht="93.75" hidden="1" x14ac:dyDescent="0.3">
      <c r="A106" s="6">
        <v>4</v>
      </c>
      <c r="B106" s="7" t="s">
        <v>269</v>
      </c>
      <c r="C106" s="144">
        <v>0</v>
      </c>
      <c r="D106" s="144"/>
      <c r="E106" s="144"/>
      <c r="F106" s="144"/>
      <c r="G106" s="144"/>
      <c r="H106" s="144">
        <v>0</v>
      </c>
      <c r="I106" s="144"/>
      <c r="J106" s="144"/>
      <c r="K106" s="144"/>
      <c r="L106" s="144"/>
      <c r="M106" s="144">
        <v>0</v>
      </c>
      <c r="N106" s="144"/>
      <c r="O106" s="144"/>
      <c r="P106" s="144"/>
      <c r="Q106" s="144"/>
      <c r="R106" s="144">
        <v>0</v>
      </c>
      <c r="S106" s="144"/>
      <c r="T106" s="144"/>
      <c r="U106" s="144"/>
      <c r="V106" s="144"/>
    </row>
    <row r="107" spans="1:22" ht="112.5" hidden="1" x14ac:dyDescent="0.3">
      <c r="A107" s="6">
        <v>5</v>
      </c>
      <c r="B107" s="7" t="s">
        <v>270</v>
      </c>
      <c r="C107" s="144">
        <v>0</v>
      </c>
      <c r="D107" s="144"/>
      <c r="E107" s="144"/>
      <c r="F107" s="144"/>
      <c r="G107" s="144"/>
      <c r="H107" s="144">
        <v>0</v>
      </c>
      <c r="I107" s="144"/>
      <c r="J107" s="144"/>
      <c r="K107" s="144"/>
      <c r="L107" s="144"/>
      <c r="M107" s="144">
        <v>0</v>
      </c>
      <c r="N107" s="144"/>
      <c r="O107" s="144"/>
      <c r="P107" s="144"/>
      <c r="Q107" s="144"/>
      <c r="R107" s="144">
        <v>0</v>
      </c>
      <c r="S107" s="144"/>
      <c r="T107" s="144"/>
      <c r="U107" s="144"/>
      <c r="V107" s="144"/>
    </row>
    <row r="108" spans="1:22" ht="112.5" hidden="1" x14ac:dyDescent="0.3">
      <c r="A108" s="6">
        <v>6</v>
      </c>
      <c r="B108" s="7" t="s">
        <v>271</v>
      </c>
      <c r="C108" s="144">
        <v>0</v>
      </c>
      <c r="D108" s="144"/>
      <c r="E108" s="144"/>
      <c r="F108" s="144"/>
      <c r="G108" s="144"/>
      <c r="H108" s="144">
        <v>0</v>
      </c>
      <c r="I108" s="144"/>
      <c r="J108" s="144"/>
      <c r="K108" s="144"/>
      <c r="L108" s="144"/>
      <c r="M108" s="144">
        <v>0</v>
      </c>
      <c r="N108" s="144"/>
      <c r="O108" s="144"/>
      <c r="P108" s="144"/>
      <c r="Q108" s="144"/>
      <c r="R108" s="144">
        <v>0</v>
      </c>
      <c r="S108" s="144"/>
      <c r="T108" s="144"/>
      <c r="U108" s="144"/>
      <c r="V108" s="144"/>
    </row>
    <row r="109" spans="1:22" ht="93.75" hidden="1" x14ac:dyDescent="0.3">
      <c r="A109" s="6">
        <v>7</v>
      </c>
      <c r="B109" s="7" t="s">
        <v>272</v>
      </c>
      <c r="C109" s="144">
        <v>0</v>
      </c>
      <c r="D109" s="144"/>
      <c r="E109" s="144"/>
      <c r="F109" s="144"/>
      <c r="G109" s="144"/>
      <c r="H109" s="144">
        <v>0</v>
      </c>
      <c r="I109" s="144"/>
      <c r="J109" s="144"/>
      <c r="K109" s="144"/>
      <c r="L109" s="144"/>
      <c r="M109" s="144">
        <v>0</v>
      </c>
      <c r="N109" s="144"/>
      <c r="O109" s="144"/>
      <c r="P109" s="144"/>
      <c r="Q109" s="144"/>
      <c r="R109" s="144">
        <v>0</v>
      </c>
      <c r="S109" s="144"/>
      <c r="T109" s="144"/>
      <c r="U109" s="144"/>
      <c r="V109" s="144"/>
    </row>
    <row r="110" spans="1:22" ht="150" hidden="1" x14ac:dyDescent="0.3">
      <c r="A110" s="52" t="s">
        <v>199</v>
      </c>
      <c r="B110" s="53" t="s">
        <v>273</v>
      </c>
      <c r="C110" s="145">
        <v>0</v>
      </c>
      <c r="D110" s="145">
        <v>0</v>
      </c>
      <c r="E110" s="145">
        <v>0</v>
      </c>
      <c r="F110" s="145">
        <v>0</v>
      </c>
      <c r="G110" s="145">
        <v>0</v>
      </c>
      <c r="H110" s="145">
        <v>0</v>
      </c>
      <c r="I110" s="145">
        <v>0</v>
      </c>
      <c r="J110" s="145">
        <v>0</v>
      </c>
      <c r="K110" s="145">
        <v>0</v>
      </c>
      <c r="L110" s="145">
        <v>0</v>
      </c>
      <c r="M110" s="145">
        <v>0</v>
      </c>
      <c r="N110" s="145">
        <v>0</v>
      </c>
      <c r="O110" s="145">
        <v>0</v>
      </c>
      <c r="P110" s="145">
        <v>0</v>
      </c>
      <c r="Q110" s="145">
        <v>0</v>
      </c>
      <c r="R110" s="145">
        <v>0</v>
      </c>
      <c r="S110" s="145">
        <v>0</v>
      </c>
      <c r="T110" s="145">
        <v>0</v>
      </c>
      <c r="U110" s="145">
        <v>0</v>
      </c>
      <c r="V110" s="145">
        <v>0</v>
      </c>
    </row>
    <row r="111" spans="1:22" ht="93.75" hidden="1" x14ac:dyDescent="0.3">
      <c r="A111" s="6">
        <v>1</v>
      </c>
      <c r="B111" s="7" t="s">
        <v>274</v>
      </c>
      <c r="C111" s="144">
        <v>0</v>
      </c>
      <c r="D111" s="144"/>
      <c r="E111" s="144"/>
      <c r="F111" s="144"/>
      <c r="G111" s="144"/>
      <c r="H111" s="144">
        <v>0</v>
      </c>
      <c r="I111" s="144"/>
      <c r="J111" s="144"/>
      <c r="K111" s="144"/>
      <c r="L111" s="144"/>
      <c r="M111" s="144">
        <v>0</v>
      </c>
      <c r="N111" s="144"/>
      <c r="O111" s="144"/>
      <c r="P111" s="144"/>
      <c r="Q111" s="144"/>
      <c r="R111" s="144">
        <v>0</v>
      </c>
      <c r="S111" s="144"/>
      <c r="T111" s="144"/>
      <c r="U111" s="144"/>
      <c r="V111" s="144"/>
    </row>
    <row r="112" spans="1:22" ht="112.5" hidden="1" x14ac:dyDescent="0.3">
      <c r="A112" s="6">
        <v>2</v>
      </c>
      <c r="B112" s="7" t="s">
        <v>275</v>
      </c>
      <c r="C112" s="144">
        <v>0</v>
      </c>
      <c r="D112" s="144"/>
      <c r="E112" s="144"/>
      <c r="F112" s="144"/>
      <c r="G112" s="144"/>
      <c r="H112" s="144">
        <v>0</v>
      </c>
      <c r="I112" s="144"/>
      <c r="J112" s="144"/>
      <c r="K112" s="144"/>
      <c r="L112" s="144"/>
      <c r="M112" s="144">
        <v>0</v>
      </c>
      <c r="N112" s="144"/>
      <c r="O112" s="144"/>
      <c r="P112" s="144"/>
      <c r="Q112" s="144"/>
      <c r="R112" s="144">
        <v>0</v>
      </c>
      <c r="S112" s="144"/>
      <c r="T112" s="144"/>
      <c r="U112" s="144"/>
      <c r="V112" s="144"/>
    </row>
    <row r="113" spans="1:22" ht="75" hidden="1" x14ac:dyDescent="0.3">
      <c r="A113" s="6">
        <v>3</v>
      </c>
      <c r="B113" s="7" t="s">
        <v>276</v>
      </c>
      <c r="C113" s="144">
        <v>0</v>
      </c>
      <c r="D113" s="144"/>
      <c r="E113" s="144"/>
      <c r="F113" s="144"/>
      <c r="G113" s="144"/>
      <c r="H113" s="144">
        <v>0</v>
      </c>
      <c r="I113" s="144"/>
      <c r="J113" s="144"/>
      <c r="K113" s="144"/>
      <c r="L113" s="144"/>
      <c r="M113" s="144">
        <v>0</v>
      </c>
      <c r="N113" s="144"/>
      <c r="O113" s="144"/>
      <c r="P113" s="144"/>
      <c r="Q113" s="144"/>
      <c r="R113" s="144">
        <v>0</v>
      </c>
      <c r="S113" s="144"/>
      <c r="T113" s="144"/>
      <c r="U113" s="144"/>
      <c r="V113" s="144"/>
    </row>
    <row r="114" spans="1:22" ht="75" hidden="1" x14ac:dyDescent="0.3">
      <c r="A114" s="6">
        <v>4</v>
      </c>
      <c r="B114" s="7" t="s">
        <v>277</v>
      </c>
      <c r="C114" s="144">
        <v>0</v>
      </c>
      <c r="D114" s="144"/>
      <c r="E114" s="144"/>
      <c r="F114" s="144"/>
      <c r="G114" s="144"/>
      <c r="H114" s="144">
        <v>0</v>
      </c>
      <c r="I114" s="144"/>
      <c r="J114" s="144"/>
      <c r="K114" s="144"/>
      <c r="L114" s="144"/>
      <c r="M114" s="144">
        <v>0</v>
      </c>
      <c r="N114" s="144"/>
      <c r="O114" s="144"/>
      <c r="P114" s="144"/>
      <c r="Q114" s="144"/>
      <c r="R114" s="144">
        <v>0</v>
      </c>
      <c r="S114" s="144"/>
      <c r="T114" s="144"/>
      <c r="U114" s="144"/>
      <c r="V114" s="144"/>
    </row>
    <row r="115" spans="1:22" ht="75" hidden="1" x14ac:dyDescent="0.3">
      <c r="A115" s="6">
        <v>5</v>
      </c>
      <c r="B115" s="7" t="s">
        <v>278</v>
      </c>
      <c r="C115" s="144">
        <v>0</v>
      </c>
      <c r="D115" s="144"/>
      <c r="E115" s="144"/>
      <c r="F115" s="144"/>
      <c r="G115" s="144"/>
      <c r="H115" s="144">
        <v>0</v>
      </c>
      <c r="I115" s="144"/>
      <c r="J115" s="144"/>
      <c r="K115" s="144"/>
      <c r="L115" s="144"/>
      <c r="M115" s="144">
        <v>0</v>
      </c>
      <c r="N115" s="144"/>
      <c r="O115" s="144"/>
      <c r="P115" s="144"/>
      <c r="Q115" s="144"/>
      <c r="R115" s="144">
        <v>0</v>
      </c>
      <c r="S115" s="144"/>
      <c r="T115" s="144"/>
      <c r="U115" s="144"/>
      <c r="V115" s="144"/>
    </row>
    <row r="116" spans="1:22" ht="131.25" hidden="1" x14ac:dyDescent="0.3">
      <c r="A116" s="6">
        <v>6</v>
      </c>
      <c r="B116" s="7" t="s">
        <v>279</v>
      </c>
      <c r="C116" s="144">
        <v>0</v>
      </c>
      <c r="D116" s="144"/>
      <c r="E116" s="144"/>
      <c r="F116" s="144"/>
      <c r="G116" s="144"/>
      <c r="H116" s="144">
        <v>0</v>
      </c>
      <c r="I116" s="144"/>
      <c r="J116" s="144"/>
      <c r="K116" s="144"/>
      <c r="L116" s="144"/>
      <c r="M116" s="144">
        <v>0</v>
      </c>
      <c r="N116" s="144"/>
      <c r="O116" s="144"/>
      <c r="P116" s="144"/>
      <c r="Q116" s="144"/>
      <c r="R116" s="144">
        <v>0</v>
      </c>
      <c r="S116" s="144"/>
      <c r="T116" s="144"/>
      <c r="U116" s="144"/>
      <c r="V116" s="144"/>
    </row>
    <row r="117" spans="1:22" ht="93.75" hidden="1" x14ac:dyDescent="0.3">
      <c r="A117" s="52" t="s">
        <v>65</v>
      </c>
      <c r="B117" s="53" t="s">
        <v>280</v>
      </c>
      <c r="C117" s="145">
        <v>0</v>
      </c>
      <c r="D117" s="145">
        <v>0</v>
      </c>
      <c r="E117" s="145">
        <v>0</v>
      </c>
      <c r="F117" s="145">
        <v>0</v>
      </c>
      <c r="G117" s="145">
        <v>0</v>
      </c>
      <c r="H117" s="145">
        <v>0</v>
      </c>
      <c r="I117" s="145">
        <v>0</v>
      </c>
      <c r="J117" s="145">
        <v>0</v>
      </c>
      <c r="K117" s="145">
        <v>0</v>
      </c>
      <c r="L117" s="145">
        <v>0</v>
      </c>
      <c r="M117" s="145">
        <v>0</v>
      </c>
      <c r="N117" s="145">
        <v>0</v>
      </c>
      <c r="O117" s="145">
        <v>0</v>
      </c>
      <c r="P117" s="145">
        <v>0</v>
      </c>
      <c r="Q117" s="145">
        <v>0</v>
      </c>
      <c r="R117" s="145">
        <v>0</v>
      </c>
      <c r="S117" s="145">
        <v>0</v>
      </c>
      <c r="T117" s="145">
        <v>0</v>
      </c>
      <c r="U117" s="145">
        <v>0</v>
      </c>
      <c r="V117" s="145">
        <v>0</v>
      </c>
    </row>
    <row r="118" spans="1:22" ht="75" hidden="1" x14ac:dyDescent="0.3">
      <c r="A118" s="6">
        <v>1</v>
      </c>
      <c r="B118" s="7" t="s">
        <v>281</v>
      </c>
      <c r="C118" s="144">
        <v>0</v>
      </c>
      <c r="D118" s="144"/>
      <c r="E118" s="144"/>
      <c r="F118" s="144"/>
      <c r="G118" s="144"/>
      <c r="H118" s="144">
        <v>0</v>
      </c>
      <c r="I118" s="144"/>
      <c r="J118" s="144"/>
      <c r="K118" s="144"/>
      <c r="L118" s="144"/>
      <c r="M118" s="144">
        <v>0</v>
      </c>
      <c r="N118" s="144"/>
      <c r="O118" s="144"/>
      <c r="P118" s="144"/>
      <c r="Q118" s="144"/>
      <c r="R118" s="144">
        <v>0</v>
      </c>
      <c r="S118" s="144"/>
      <c r="T118" s="144"/>
      <c r="U118" s="144"/>
      <c r="V118" s="144"/>
    </row>
    <row r="119" spans="1:22" ht="93.75" hidden="1" x14ac:dyDescent="0.3">
      <c r="A119" s="6">
        <v>2</v>
      </c>
      <c r="B119" s="7" t="s">
        <v>282</v>
      </c>
      <c r="C119" s="144">
        <v>0</v>
      </c>
      <c r="D119" s="144"/>
      <c r="E119" s="144"/>
      <c r="F119" s="144"/>
      <c r="G119" s="144"/>
      <c r="H119" s="144">
        <v>0</v>
      </c>
      <c r="I119" s="144"/>
      <c r="J119" s="144"/>
      <c r="K119" s="144"/>
      <c r="L119" s="144"/>
      <c r="M119" s="144">
        <v>0</v>
      </c>
      <c r="N119" s="144"/>
      <c r="O119" s="144"/>
      <c r="P119" s="144"/>
      <c r="Q119" s="144"/>
      <c r="R119" s="144">
        <v>0</v>
      </c>
      <c r="S119" s="144"/>
      <c r="T119" s="144"/>
      <c r="U119" s="144"/>
      <c r="V119" s="144"/>
    </row>
    <row r="120" spans="1:22" ht="56.25" hidden="1" x14ac:dyDescent="0.3">
      <c r="A120" s="6">
        <v>3</v>
      </c>
      <c r="B120" s="7" t="s">
        <v>283</v>
      </c>
      <c r="C120" s="144">
        <v>0</v>
      </c>
      <c r="D120" s="144"/>
      <c r="E120" s="144"/>
      <c r="F120" s="144"/>
      <c r="G120" s="144"/>
      <c r="H120" s="144">
        <v>0</v>
      </c>
      <c r="I120" s="144"/>
      <c r="J120" s="144"/>
      <c r="K120" s="144"/>
      <c r="L120" s="144"/>
      <c r="M120" s="144">
        <v>0</v>
      </c>
      <c r="N120" s="144"/>
      <c r="O120" s="144"/>
      <c r="P120" s="144"/>
      <c r="Q120" s="144"/>
      <c r="R120" s="144">
        <v>0</v>
      </c>
      <c r="S120" s="144"/>
      <c r="T120" s="144"/>
      <c r="U120" s="144"/>
      <c r="V120" s="144"/>
    </row>
    <row r="121" spans="1:22" ht="93.75" hidden="1" x14ac:dyDescent="0.3">
      <c r="A121" s="6">
        <v>4</v>
      </c>
      <c r="B121" s="7" t="s">
        <v>284</v>
      </c>
      <c r="C121" s="144">
        <v>0</v>
      </c>
      <c r="D121" s="144"/>
      <c r="E121" s="144"/>
      <c r="F121" s="144"/>
      <c r="G121" s="144"/>
      <c r="H121" s="144">
        <v>0</v>
      </c>
      <c r="I121" s="144"/>
      <c r="J121" s="144"/>
      <c r="K121" s="144"/>
      <c r="L121" s="144"/>
      <c r="M121" s="144">
        <v>0</v>
      </c>
      <c r="N121" s="144"/>
      <c r="O121" s="144"/>
      <c r="P121" s="144"/>
      <c r="Q121" s="144"/>
      <c r="R121" s="144">
        <v>0</v>
      </c>
      <c r="S121" s="144"/>
      <c r="T121" s="144"/>
      <c r="U121" s="144"/>
      <c r="V121" s="144"/>
    </row>
    <row r="122" spans="1:22" ht="93.75" hidden="1" x14ac:dyDescent="0.3">
      <c r="A122" s="6">
        <v>5</v>
      </c>
      <c r="B122" s="7" t="s">
        <v>285</v>
      </c>
      <c r="C122" s="144">
        <v>0</v>
      </c>
      <c r="D122" s="144"/>
      <c r="E122" s="144"/>
      <c r="F122" s="144"/>
      <c r="G122" s="144"/>
      <c r="H122" s="144">
        <v>0</v>
      </c>
      <c r="I122" s="144"/>
      <c r="J122" s="144"/>
      <c r="K122" s="144"/>
      <c r="L122" s="144"/>
      <c r="M122" s="144">
        <v>0</v>
      </c>
      <c r="N122" s="144"/>
      <c r="O122" s="144"/>
      <c r="P122" s="144"/>
      <c r="Q122" s="144"/>
      <c r="R122" s="144">
        <v>0</v>
      </c>
      <c r="S122" s="144"/>
      <c r="T122" s="144"/>
      <c r="U122" s="144"/>
      <c r="V122" s="144"/>
    </row>
    <row r="123" spans="1:22" ht="56.25" hidden="1" x14ac:dyDescent="0.3">
      <c r="A123" s="52" t="s">
        <v>204</v>
      </c>
      <c r="B123" s="53" t="s">
        <v>286</v>
      </c>
      <c r="C123" s="145">
        <v>0</v>
      </c>
      <c r="D123" s="145">
        <v>0</v>
      </c>
      <c r="E123" s="145">
        <v>0</v>
      </c>
      <c r="F123" s="145">
        <v>0</v>
      </c>
      <c r="G123" s="145">
        <v>0</v>
      </c>
      <c r="H123" s="145">
        <v>0</v>
      </c>
      <c r="I123" s="145">
        <v>0</v>
      </c>
      <c r="J123" s="145">
        <v>0</v>
      </c>
      <c r="K123" s="145">
        <v>0</v>
      </c>
      <c r="L123" s="145">
        <v>0</v>
      </c>
      <c r="M123" s="145">
        <v>0</v>
      </c>
      <c r="N123" s="145">
        <v>0</v>
      </c>
      <c r="O123" s="145">
        <v>0</v>
      </c>
      <c r="P123" s="145">
        <v>0</v>
      </c>
      <c r="Q123" s="145">
        <v>0</v>
      </c>
      <c r="R123" s="145">
        <v>0</v>
      </c>
      <c r="S123" s="145">
        <v>0</v>
      </c>
      <c r="T123" s="145">
        <v>0</v>
      </c>
      <c r="U123" s="145">
        <v>0</v>
      </c>
      <c r="V123" s="145">
        <v>0</v>
      </c>
    </row>
    <row r="124" spans="1:22" ht="93.75" hidden="1" x14ac:dyDescent="0.3">
      <c r="A124" s="6">
        <v>1</v>
      </c>
      <c r="B124" s="7" t="s">
        <v>287</v>
      </c>
      <c r="C124" s="144">
        <v>0</v>
      </c>
      <c r="D124" s="144"/>
      <c r="E124" s="144"/>
      <c r="F124" s="144"/>
      <c r="G124" s="144"/>
      <c r="H124" s="144">
        <v>0</v>
      </c>
      <c r="I124" s="144"/>
      <c r="J124" s="144"/>
      <c r="K124" s="144"/>
      <c r="L124" s="144"/>
      <c r="M124" s="144">
        <v>0</v>
      </c>
      <c r="N124" s="144"/>
      <c r="O124" s="144"/>
      <c r="P124" s="144"/>
      <c r="Q124" s="144"/>
      <c r="R124" s="144">
        <v>0</v>
      </c>
      <c r="S124" s="144"/>
      <c r="T124" s="144"/>
      <c r="U124" s="144"/>
      <c r="V124" s="144"/>
    </row>
    <row r="125" spans="1:22" ht="75" hidden="1" x14ac:dyDescent="0.3">
      <c r="A125" s="6">
        <v>2</v>
      </c>
      <c r="B125" s="7" t="s">
        <v>288</v>
      </c>
      <c r="C125" s="144">
        <v>0</v>
      </c>
      <c r="D125" s="144"/>
      <c r="E125" s="144"/>
      <c r="F125" s="144"/>
      <c r="G125" s="144"/>
      <c r="H125" s="144">
        <v>0</v>
      </c>
      <c r="I125" s="144"/>
      <c r="J125" s="144"/>
      <c r="K125" s="144"/>
      <c r="L125" s="144"/>
      <c r="M125" s="144">
        <v>0</v>
      </c>
      <c r="N125" s="144"/>
      <c r="O125" s="144"/>
      <c r="P125" s="144"/>
      <c r="Q125" s="144"/>
      <c r="R125" s="144">
        <v>0</v>
      </c>
      <c r="S125" s="144"/>
      <c r="T125" s="144"/>
      <c r="U125" s="144"/>
      <c r="V125" s="144"/>
    </row>
    <row r="126" spans="1:22" ht="131.25" hidden="1" x14ac:dyDescent="0.3">
      <c r="A126" s="52" t="s">
        <v>289</v>
      </c>
      <c r="B126" s="53" t="s">
        <v>290</v>
      </c>
      <c r="C126" s="145">
        <v>0</v>
      </c>
      <c r="D126" s="145">
        <v>0</v>
      </c>
      <c r="E126" s="145">
        <v>0</v>
      </c>
      <c r="F126" s="145">
        <v>0</v>
      </c>
      <c r="G126" s="145">
        <v>0</v>
      </c>
      <c r="H126" s="145">
        <v>0</v>
      </c>
      <c r="I126" s="145">
        <v>0</v>
      </c>
      <c r="J126" s="145">
        <v>0</v>
      </c>
      <c r="K126" s="145">
        <v>0</v>
      </c>
      <c r="L126" s="145">
        <v>0</v>
      </c>
      <c r="M126" s="145">
        <v>0</v>
      </c>
      <c r="N126" s="145">
        <v>0</v>
      </c>
      <c r="O126" s="145">
        <v>0</v>
      </c>
      <c r="P126" s="145">
        <v>0</v>
      </c>
      <c r="Q126" s="145">
        <v>0</v>
      </c>
      <c r="R126" s="145">
        <v>0</v>
      </c>
      <c r="S126" s="145">
        <v>0</v>
      </c>
      <c r="T126" s="145">
        <v>0</v>
      </c>
      <c r="U126" s="145">
        <v>0</v>
      </c>
      <c r="V126" s="145">
        <v>0</v>
      </c>
    </row>
    <row r="127" spans="1:22" ht="112.5" hidden="1" x14ac:dyDescent="0.3">
      <c r="A127" s="6">
        <v>1</v>
      </c>
      <c r="B127" s="7" t="s">
        <v>291</v>
      </c>
      <c r="C127" s="144">
        <v>0</v>
      </c>
      <c r="D127" s="144"/>
      <c r="E127" s="144"/>
      <c r="F127" s="144"/>
      <c r="G127" s="144"/>
      <c r="H127" s="144">
        <v>0</v>
      </c>
      <c r="I127" s="144"/>
      <c r="J127" s="144"/>
      <c r="K127" s="144"/>
      <c r="L127" s="144"/>
      <c r="M127" s="144">
        <v>0</v>
      </c>
      <c r="N127" s="144"/>
      <c r="O127" s="144"/>
      <c r="P127" s="144"/>
      <c r="Q127" s="144"/>
      <c r="R127" s="144">
        <v>0</v>
      </c>
      <c r="S127" s="144"/>
      <c r="T127" s="144"/>
      <c r="U127" s="144"/>
      <c r="V127" s="144"/>
    </row>
    <row r="128" spans="1:22" ht="93.75" hidden="1" x14ac:dyDescent="0.3">
      <c r="A128" s="6">
        <v>2</v>
      </c>
      <c r="B128" s="7" t="s">
        <v>292</v>
      </c>
      <c r="C128" s="144">
        <v>0</v>
      </c>
      <c r="D128" s="144"/>
      <c r="E128" s="144"/>
      <c r="F128" s="144"/>
      <c r="G128" s="144"/>
      <c r="H128" s="144">
        <v>0</v>
      </c>
      <c r="I128" s="144"/>
      <c r="J128" s="144"/>
      <c r="K128" s="144"/>
      <c r="L128" s="144"/>
      <c r="M128" s="144">
        <v>0</v>
      </c>
      <c r="N128" s="144"/>
      <c r="O128" s="144"/>
      <c r="P128" s="144"/>
      <c r="Q128" s="144"/>
      <c r="R128" s="144">
        <v>0</v>
      </c>
      <c r="S128" s="144"/>
      <c r="T128" s="144"/>
      <c r="U128" s="144"/>
      <c r="V128" s="144"/>
    </row>
    <row r="129" spans="1:22" ht="93.75" hidden="1" x14ac:dyDescent="0.3">
      <c r="A129" s="6">
        <v>3</v>
      </c>
      <c r="B129" s="7" t="s">
        <v>293</v>
      </c>
      <c r="C129" s="144">
        <v>0</v>
      </c>
      <c r="D129" s="144"/>
      <c r="E129" s="144"/>
      <c r="F129" s="144"/>
      <c r="G129" s="144"/>
      <c r="H129" s="144">
        <v>0</v>
      </c>
      <c r="I129" s="144"/>
      <c r="J129" s="144"/>
      <c r="K129" s="144"/>
      <c r="L129" s="144"/>
      <c r="M129" s="144">
        <v>0</v>
      </c>
      <c r="N129" s="144"/>
      <c r="O129" s="144"/>
      <c r="P129" s="144"/>
      <c r="Q129" s="144"/>
      <c r="R129" s="144">
        <v>0</v>
      </c>
      <c r="S129" s="144"/>
      <c r="T129" s="144"/>
      <c r="U129" s="144"/>
      <c r="V129" s="144"/>
    </row>
    <row r="130" spans="1:22" ht="131.25" hidden="1" x14ac:dyDescent="0.3">
      <c r="A130" s="6">
        <v>4</v>
      </c>
      <c r="B130" s="7" t="s">
        <v>294</v>
      </c>
      <c r="C130" s="144">
        <v>0</v>
      </c>
      <c r="D130" s="144"/>
      <c r="E130" s="144"/>
      <c r="F130" s="144"/>
      <c r="G130" s="144"/>
      <c r="H130" s="144">
        <v>0</v>
      </c>
      <c r="I130" s="144"/>
      <c r="J130" s="144"/>
      <c r="K130" s="144"/>
      <c r="L130" s="144"/>
      <c r="M130" s="144">
        <v>0</v>
      </c>
      <c r="N130" s="144"/>
      <c r="O130" s="144"/>
      <c r="P130" s="144"/>
      <c r="Q130" s="144"/>
      <c r="R130" s="144">
        <v>0</v>
      </c>
      <c r="S130" s="144"/>
      <c r="T130" s="144"/>
      <c r="U130" s="144"/>
      <c r="V130" s="144"/>
    </row>
    <row r="131" spans="1:22" ht="56.25" hidden="1" x14ac:dyDescent="0.3">
      <c r="A131" s="6">
        <v>5</v>
      </c>
      <c r="B131" s="7" t="s">
        <v>295</v>
      </c>
      <c r="C131" s="144">
        <v>0</v>
      </c>
      <c r="D131" s="144"/>
      <c r="E131" s="144"/>
      <c r="F131" s="144"/>
      <c r="G131" s="144"/>
      <c r="H131" s="144">
        <v>0</v>
      </c>
      <c r="I131" s="144"/>
      <c r="J131" s="144"/>
      <c r="K131" s="144"/>
      <c r="L131" s="144"/>
      <c r="M131" s="144">
        <v>0</v>
      </c>
      <c r="N131" s="144"/>
      <c r="O131" s="144"/>
      <c r="P131" s="144"/>
      <c r="Q131" s="144"/>
      <c r="R131" s="144">
        <v>0</v>
      </c>
      <c r="S131" s="144"/>
      <c r="T131" s="144"/>
      <c r="U131" s="144"/>
      <c r="V131" s="144"/>
    </row>
  </sheetData>
  <mergeCells count="29">
    <mergeCell ref="S8:V8"/>
    <mergeCell ref="D8:G8"/>
    <mergeCell ref="M6:V6"/>
    <mergeCell ref="H6:L6"/>
    <mergeCell ref="M8:M10"/>
    <mergeCell ref="K9:L9"/>
    <mergeCell ref="I8:L8"/>
    <mergeCell ref="N8:Q8"/>
    <mergeCell ref="C7:G7"/>
    <mergeCell ref="C6:G6"/>
    <mergeCell ref="F9:G9"/>
    <mergeCell ref="D9:E9"/>
    <mergeCell ref="C8:C10"/>
    <mergeCell ref="A2:V2"/>
    <mergeCell ref="P9:Q9"/>
    <mergeCell ref="A3:V3"/>
    <mergeCell ref="A1:V1"/>
    <mergeCell ref="A5:A10"/>
    <mergeCell ref="B5:B10"/>
    <mergeCell ref="C5:V5"/>
    <mergeCell ref="M7:Q7"/>
    <mergeCell ref="R7:V7"/>
    <mergeCell ref="R8:R10"/>
    <mergeCell ref="N9:O9"/>
    <mergeCell ref="H7:L7"/>
    <mergeCell ref="S9:T9"/>
    <mergeCell ref="U9:V9"/>
    <mergeCell ref="I9:J9"/>
    <mergeCell ref="H8:H10"/>
  </mergeCells>
  <printOptions horizontalCentered="1"/>
  <pageMargins left="0" right="0" top="0" bottom="0" header="0" footer="0"/>
  <pageSetup paperSize="9" scale="55" orientation="landscape" verticalDpi="0" r:id="rId1"/>
  <headerFooter differentFirst="1" alignWithMargins="0">
    <oddHeader>&amp;C&amp;P</oddHeader>
    <oddFooter>&amp;R&amp;P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7"/>
  <sheetViews>
    <sheetView view="pageBreakPreview" topLeftCell="A4" zoomScale="70" zoomScaleNormal="38" zoomScaleSheetLayoutView="70" workbookViewId="0">
      <selection activeCell="Z11" sqref="Z11"/>
    </sheetView>
  </sheetViews>
  <sheetFormatPr defaultColWidth="11.42578125" defaultRowHeight="12.75" x14ac:dyDescent="0.2"/>
  <cols>
    <col min="1" max="1" width="4" style="67" customWidth="1"/>
    <col min="2" max="2" width="33.7109375" style="67" customWidth="1"/>
    <col min="3" max="3" width="12.140625" style="67" customWidth="1"/>
    <col min="4" max="4" width="12.5703125" style="67" customWidth="1"/>
    <col min="5" max="5" width="16.28515625" style="67" customWidth="1"/>
    <col min="6" max="6" width="8.28515625" style="67" bestFit="1" customWidth="1"/>
    <col min="7" max="7" width="8.7109375" style="67" customWidth="1"/>
    <col min="8" max="9" width="7.85546875" style="67" customWidth="1"/>
    <col min="10" max="11" width="9" style="67" customWidth="1"/>
    <col min="12" max="12" width="9.42578125" style="67" customWidth="1"/>
    <col min="13" max="13" width="12.140625" style="67" customWidth="1"/>
    <col min="14" max="15" width="9.42578125" style="67" customWidth="1"/>
    <col min="16" max="16" width="11.42578125" style="67" customWidth="1"/>
    <col min="17" max="17" width="9.42578125" style="67" customWidth="1"/>
    <col min="18" max="18" width="7.85546875" style="67" customWidth="1"/>
    <col min="19" max="19" width="12.42578125" style="67" customWidth="1"/>
    <col min="20" max="20" width="9.28515625" style="67" customWidth="1"/>
    <col min="21" max="21" width="9.42578125" style="67" customWidth="1"/>
    <col min="22" max="22" width="11.85546875" style="67" customWidth="1"/>
    <col min="23" max="23" width="9.42578125" style="67" customWidth="1"/>
    <col min="24" max="24" width="8.42578125" style="67" bestFit="1" customWidth="1"/>
    <col min="25" max="25" width="9.140625" style="67" bestFit="1" customWidth="1"/>
    <col min="26" max="26" width="8.42578125" style="67" bestFit="1" customWidth="1"/>
    <col min="27" max="27" width="6.7109375" style="67" customWidth="1"/>
    <col min="28" max="16384" width="11.42578125" style="67"/>
  </cols>
  <sheetData>
    <row r="1" spans="1:23" s="57" customFormat="1" ht="33.950000000000003" customHeight="1" x14ac:dyDescent="0.2">
      <c r="A1" s="97" t="s">
        <v>297</v>
      </c>
      <c r="B1" s="97"/>
      <c r="C1" s="97"/>
      <c r="D1" s="97"/>
      <c r="E1" s="97"/>
      <c r="F1" s="97"/>
      <c r="G1" s="97"/>
      <c r="H1" s="97"/>
      <c r="I1" s="97"/>
      <c r="J1" s="97"/>
      <c r="K1" s="97"/>
      <c r="L1" s="97"/>
      <c r="M1" s="97"/>
      <c r="N1" s="97"/>
      <c r="O1" s="97"/>
      <c r="P1" s="97"/>
      <c r="Q1" s="97"/>
      <c r="R1" s="97"/>
      <c r="S1" s="97"/>
      <c r="T1" s="97"/>
      <c r="U1" s="97"/>
      <c r="V1" s="97"/>
      <c r="W1" s="97"/>
    </row>
    <row r="2" spans="1:23" s="58" customFormat="1" ht="30" customHeight="1" x14ac:dyDescent="0.2">
      <c r="A2" s="97" t="s">
        <v>397</v>
      </c>
      <c r="B2" s="97"/>
      <c r="C2" s="97"/>
      <c r="D2" s="97"/>
      <c r="E2" s="97"/>
      <c r="F2" s="97"/>
      <c r="G2" s="97"/>
      <c r="H2" s="97"/>
      <c r="I2" s="97"/>
      <c r="J2" s="97"/>
      <c r="K2" s="97"/>
      <c r="L2" s="97"/>
      <c r="M2" s="97"/>
      <c r="N2" s="97"/>
      <c r="O2" s="97"/>
      <c r="P2" s="97"/>
      <c r="Q2" s="97"/>
      <c r="R2" s="97"/>
      <c r="S2" s="97"/>
      <c r="T2" s="97"/>
      <c r="U2" s="97"/>
      <c r="V2" s="97"/>
      <c r="W2" s="97"/>
    </row>
    <row r="3" spans="1:23" s="60" customFormat="1" ht="28.5" customHeight="1" x14ac:dyDescent="0.2">
      <c r="A3" s="59"/>
      <c r="B3" s="59"/>
      <c r="C3" s="59"/>
      <c r="D3" s="59"/>
      <c r="E3" s="59"/>
      <c r="F3" s="59"/>
      <c r="G3" s="59"/>
      <c r="H3" s="59"/>
      <c r="I3" s="59"/>
      <c r="J3" s="59"/>
      <c r="L3" s="59"/>
      <c r="M3" s="59"/>
      <c r="N3" s="59"/>
      <c r="O3" s="59"/>
      <c r="P3" s="59"/>
      <c r="Q3" s="59"/>
      <c r="R3" s="59"/>
      <c r="S3" s="59"/>
      <c r="T3" s="59"/>
      <c r="U3" s="59" t="s">
        <v>0</v>
      </c>
      <c r="V3" s="59"/>
      <c r="W3" s="59"/>
    </row>
    <row r="4" spans="1:23" s="61" customFormat="1" ht="33.75" customHeight="1" x14ac:dyDescent="0.2">
      <c r="A4" s="98" t="s">
        <v>8</v>
      </c>
      <c r="B4" s="98" t="s">
        <v>16</v>
      </c>
      <c r="C4" s="98" t="s">
        <v>17</v>
      </c>
      <c r="D4" s="98" t="s">
        <v>18</v>
      </c>
      <c r="E4" s="106" t="s">
        <v>19</v>
      </c>
      <c r="F4" s="107"/>
      <c r="G4" s="107"/>
      <c r="H4" s="107"/>
      <c r="I4" s="100" t="s">
        <v>27</v>
      </c>
      <c r="J4" s="101"/>
      <c r="K4" s="101"/>
      <c r="L4" s="101"/>
      <c r="M4" s="101"/>
      <c r="N4" s="101"/>
      <c r="O4" s="101"/>
      <c r="P4" s="101"/>
      <c r="Q4" s="101"/>
      <c r="R4" s="100" t="s">
        <v>28</v>
      </c>
      <c r="S4" s="101"/>
      <c r="T4" s="101"/>
      <c r="U4" s="101"/>
      <c r="V4" s="101"/>
      <c r="W4" s="101"/>
    </row>
    <row r="5" spans="1:23" s="61" customFormat="1" ht="78" customHeight="1" x14ac:dyDescent="0.2">
      <c r="A5" s="98"/>
      <c r="B5" s="98"/>
      <c r="C5" s="98"/>
      <c r="D5" s="98"/>
      <c r="E5" s="108"/>
      <c r="F5" s="109"/>
      <c r="G5" s="109"/>
      <c r="H5" s="109"/>
      <c r="I5" s="102" t="s">
        <v>48</v>
      </c>
      <c r="J5" s="103"/>
      <c r="K5" s="103"/>
      <c r="L5" s="102" t="s">
        <v>50</v>
      </c>
      <c r="M5" s="103"/>
      <c r="N5" s="103"/>
      <c r="O5" s="102" t="s">
        <v>52</v>
      </c>
      <c r="P5" s="103"/>
      <c r="Q5" s="103"/>
      <c r="R5" s="102" t="s">
        <v>53</v>
      </c>
      <c r="S5" s="103"/>
      <c r="T5" s="103"/>
      <c r="U5" s="102" t="s">
        <v>51</v>
      </c>
      <c r="V5" s="103"/>
      <c r="W5" s="103"/>
    </row>
    <row r="6" spans="1:23" s="62" customFormat="1" ht="42" customHeight="1" x14ac:dyDescent="0.2">
      <c r="A6" s="98"/>
      <c r="B6" s="98"/>
      <c r="C6" s="98"/>
      <c r="D6" s="98"/>
      <c r="E6" s="99"/>
      <c r="F6" s="104" t="s">
        <v>11</v>
      </c>
      <c r="G6" s="99" t="s">
        <v>20</v>
      </c>
      <c r="H6" s="99"/>
      <c r="I6" s="99" t="s">
        <v>11</v>
      </c>
      <c r="J6" s="99" t="s">
        <v>20</v>
      </c>
      <c r="K6" s="99"/>
      <c r="L6" s="99" t="s">
        <v>11</v>
      </c>
      <c r="M6" s="99" t="s">
        <v>20</v>
      </c>
      <c r="N6" s="99"/>
      <c r="O6" s="99" t="s">
        <v>11</v>
      </c>
      <c r="P6" s="99" t="s">
        <v>20</v>
      </c>
      <c r="Q6" s="99"/>
      <c r="R6" s="99" t="s">
        <v>11</v>
      </c>
      <c r="S6" s="99" t="s">
        <v>20</v>
      </c>
      <c r="T6" s="99"/>
      <c r="U6" s="99" t="s">
        <v>11</v>
      </c>
      <c r="V6" s="99" t="s">
        <v>20</v>
      </c>
      <c r="W6" s="99"/>
    </row>
    <row r="7" spans="1:23" s="62" customFormat="1" ht="45.75" customHeight="1" x14ac:dyDescent="0.2">
      <c r="A7" s="98"/>
      <c r="B7" s="98"/>
      <c r="C7" s="98"/>
      <c r="D7" s="98"/>
      <c r="E7" s="99"/>
      <c r="F7" s="105"/>
      <c r="G7" s="99" t="s">
        <v>4</v>
      </c>
      <c r="H7" s="99" t="s">
        <v>5</v>
      </c>
      <c r="I7" s="99"/>
      <c r="J7" s="99" t="s">
        <v>49</v>
      </c>
      <c r="K7" s="99" t="s">
        <v>5</v>
      </c>
      <c r="L7" s="99"/>
      <c r="M7" s="99" t="s">
        <v>4</v>
      </c>
      <c r="N7" s="99" t="s">
        <v>5</v>
      </c>
      <c r="O7" s="99"/>
      <c r="P7" s="99" t="s">
        <v>4</v>
      </c>
      <c r="Q7" s="99" t="s">
        <v>5</v>
      </c>
      <c r="R7" s="99"/>
      <c r="S7" s="99" t="s">
        <v>54</v>
      </c>
      <c r="T7" s="99" t="s">
        <v>5</v>
      </c>
      <c r="U7" s="99"/>
      <c r="V7" s="99" t="s">
        <v>4</v>
      </c>
      <c r="W7" s="99" t="s">
        <v>5</v>
      </c>
    </row>
    <row r="8" spans="1:23" s="62" customFormat="1" ht="18" customHeight="1" x14ac:dyDescent="0.2">
      <c r="A8" s="98"/>
      <c r="B8" s="98"/>
      <c r="C8" s="98"/>
      <c r="D8" s="98"/>
      <c r="E8" s="99"/>
      <c r="F8" s="105"/>
      <c r="G8" s="99"/>
      <c r="H8" s="99"/>
      <c r="I8" s="99"/>
      <c r="J8" s="99"/>
      <c r="K8" s="99"/>
      <c r="L8" s="99"/>
      <c r="M8" s="99"/>
      <c r="N8" s="99"/>
      <c r="O8" s="99"/>
      <c r="P8" s="99"/>
      <c r="Q8" s="99"/>
      <c r="R8" s="99"/>
      <c r="S8" s="99"/>
      <c r="T8" s="99"/>
      <c r="U8" s="99"/>
      <c r="V8" s="99"/>
      <c r="W8" s="99"/>
    </row>
    <row r="9" spans="1:23" s="66" customFormat="1" ht="65.25" customHeight="1" x14ac:dyDescent="0.2">
      <c r="A9" s="63" t="s">
        <v>32</v>
      </c>
      <c r="B9" s="64" t="s">
        <v>298</v>
      </c>
      <c r="C9" s="65" t="s">
        <v>310</v>
      </c>
      <c r="D9" s="65" t="s">
        <v>312</v>
      </c>
      <c r="E9" s="65" t="s">
        <v>311</v>
      </c>
      <c r="F9" s="68">
        <v>14990</v>
      </c>
      <c r="G9" s="68">
        <v>14990</v>
      </c>
      <c r="H9" s="68"/>
      <c r="I9" s="68">
        <v>7495</v>
      </c>
      <c r="J9" s="68">
        <v>7495</v>
      </c>
      <c r="K9" s="68"/>
      <c r="L9" s="68">
        <v>3960</v>
      </c>
      <c r="M9" s="68">
        <v>3960</v>
      </c>
      <c r="N9" s="68"/>
      <c r="O9" s="68">
        <v>7495</v>
      </c>
      <c r="P9" s="68">
        <v>7495</v>
      </c>
      <c r="Q9" s="68"/>
      <c r="R9" s="68">
        <v>7495</v>
      </c>
      <c r="S9" s="68">
        <v>7495</v>
      </c>
      <c r="T9" s="68"/>
      <c r="U9" s="68">
        <v>7495</v>
      </c>
      <c r="V9" s="68">
        <v>7495</v>
      </c>
      <c r="W9" s="68"/>
    </row>
    <row r="10" spans="1:23" s="66" customFormat="1" ht="45" customHeight="1" x14ac:dyDescent="0.2">
      <c r="A10" s="63" t="s">
        <v>33</v>
      </c>
      <c r="B10" s="64" t="s">
        <v>299</v>
      </c>
      <c r="C10" s="65" t="s">
        <v>315</v>
      </c>
      <c r="D10" s="65" t="s">
        <v>312</v>
      </c>
      <c r="E10" s="65" t="s">
        <v>316</v>
      </c>
      <c r="F10" s="68">
        <v>20000</v>
      </c>
      <c r="G10" s="68">
        <v>20000</v>
      </c>
      <c r="H10" s="68"/>
      <c r="I10" s="68">
        <v>10000</v>
      </c>
      <c r="J10" s="68">
        <v>10000</v>
      </c>
      <c r="K10" s="68"/>
      <c r="L10" s="68">
        <v>5079.6970000000001</v>
      </c>
      <c r="M10" s="68">
        <v>5079.6970000000001</v>
      </c>
      <c r="N10" s="68"/>
      <c r="O10" s="68">
        <v>10000</v>
      </c>
      <c r="P10" s="68">
        <v>10000</v>
      </c>
      <c r="Q10" s="68"/>
      <c r="R10" s="68">
        <v>10000</v>
      </c>
      <c r="S10" s="68">
        <v>10000</v>
      </c>
      <c r="T10" s="68"/>
      <c r="U10" s="68">
        <v>10000</v>
      </c>
      <c r="V10" s="68">
        <v>10000</v>
      </c>
      <c r="W10" s="68"/>
    </row>
    <row r="11" spans="1:23" s="66" customFormat="1" ht="56.25" customHeight="1" x14ac:dyDescent="0.2">
      <c r="A11" s="63" t="s">
        <v>34</v>
      </c>
      <c r="B11" s="64" t="s">
        <v>300</v>
      </c>
      <c r="C11" s="65"/>
      <c r="D11" s="65" t="s">
        <v>312</v>
      </c>
      <c r="E11" s="65" t="s">
        <v>317</v>
      </c>
      <c r="F11" s="68">
        <v>12853</v>
      </c>
      <c r="G11" s="68">
        <v>12853</v>
      </c>
      <c r="H11" s="68"/>
      <c r="I11" s="68">
        <v>7000</v>
      </c>
      <c r="J11" s="68">
        <v>7000</v>
      </c>
      <c r="K11" s="68"/>
      <c r="L11" s="68">
        <v>4039.366</v>
      </c>
      <c r="M11" s="68">
        <v>4039.366</v>
      </c>
      <c r="N11" s="68"/>
      <c r="O11" s="68">
        <v>7000</v>
      </c>
      <c r="P11" s="68">
        <v>7000</v>
      </c>
      <c r="Q11" s="68"/>
      <c r="R11" s="68">
        <v>5853</v>
      </c>
      <c r="S11" s="68">
        <v>5853</v>
      </c>
      <c r="T11" s="68"/>
      <c r="U11" s="68">
        <v>5853</v>
      </c>
      <c r="V11" s="68">
        <v>5853</v>
      </c>
      <c r="W11" s="68"/>
    </row>
    <row r="12" spans="1:23" s="66" customFormat="1" ht="52.5" customHeight="1" x14ac:dyDescent="0.2">
      <c r="A12" s="63" t="s">
        <v>35</v>
      </c>
      <c r="B12" s="64" t="s">
        <v>301</v>
      </c>
      <c r="C12" s="65"/>
      <c r="D12" s="65" t="s">
        <v>312</v>
      </c>
      <c r="E12" s="65" t="s">
        <v>318</v>
      </c>
      <c r="F12" s="68">
        <v>13200</v>
      </c>
      <c r="G12" s="68">
        <v>13200</v>
      </c>
      <c r="H12" s="68"/>
      <c r="I12" s="68">
        <v>7000</v>
      </c>
      <c r="J12" s="68">
        <v>7000</v>
      </c>
      <c r="K12" s="68"/>
      <c r="L12" s="68">
        <v>4697.2749999999996</v>
      </c>
      <c r="M12" s="68">
        <v>4697.2749999999996</v>
      </c>
      <c r="N12" s="68"/>
      <c r="O12" s="68">
        <v>7000</v>
      </c>
      <c r="P12" s="68">
        <v>7000</v>
      </c>
      <c r="Q12" s="68"/>
      <c r="R12" s="68">
        <v>6200</v>
      </c>
      <c r="S12" s="68">
        <v>6200</v>
      </c>
      <c r="T12" s="68"/>
      <c r="U12" s="68">
        <v>6200</v>
      </c>
      <c r="V12" s="68">
        <v>6200</v>
      </c>
      <c r="W12" s="68"/>
    </row>
    <row r="13" spans="1:23" s="66" customFormat="1" ht="50.25" customHeight="1" x14ac:dyDescent="0.2">
      <c r="A13" s="63" t="s">
        <v>36</v>
      </c>
      <c r="B13" s="64" t="s">
        <v>302</v>
      </c>
      <c r="C13" s="65"/>
      <c r="D13" s="65" t="s">
        <v>313</v>
      </c>
      <c r="E13" s="65" t="s">
        <v>319</v>
      </c>
      <c r="F13" s="68">
        <v>2800</v>
      </c>
      <c r="G13" s="68">
        <v>2800</v>
      </c>
      <c r="H13" s="68"/>
      <c r="I13" s="68"/>
      <c r="J13" s="68"/>
      <c r="K13" s="68"/>
      <c r="L13" s="68"/>
      <c r="M13" s="68"/>
      <c r="N13" s="68"/>
      <c r="O13" s="68"/>
      <c r="P13" s="68"/>
      <c r="Q13" s="68"/>
      <c r="R13" s="68">
        <v>2800</v>
      </c>
      <c r="S13" s="68">
        <v>2800</v>
      </c>
      <c r="T13" s="68"/>
      <c r="U13" s="68">
        <v>2800</v>
      </c>
      <c r="V13" s="68">
        <v>2800</v>
      </c>
      <c r="W13" s="68"/>
    </row>
    <row r="14" spans="1:23" s="66" customFormat="1" ht="52.5" customHeight="1" x14ac:dyDescent="0.2">
      <c r="A14" s="63" t="s">
        <v>37</v>
      </c>
      <c r="B14" s="64" t="s">
        <v>303</v>
      </c>
      <c r="C14" s="65"/>
      <c r="D14" s="65" t="s">
        <v>314</v>
      </c>
      <c r="E14" s="65"/>
      <c r="F14" s="68">
        <v>20000</v>
      </c>
      <c r="G14" s="68">
        <v>20000</v>
      </c>
      <c r="H14" s="68"/>
      <c r="I14" s="68"/>
      <c r="J14" s="68"/>
      <c r="K14" s="68"/>
      <c r="L14" s="68"/>
      <c r="M14" s="68"/>
      <c r="N14" s="68"/>
      <c r="O14" s="68"/>
      <c r="P14" s="68"/>
      <c r="Q14" s="68"/>
      <c r="R14" s="68">
        <v>0</v>
      </c>
      <c r="S14" s="68"/>
      <c r="T14" s="68"/>
      <c r="U14" s="68">
        <v>0</v>
      </c>
      <c r="V14" s="68"/>
      <c r="W14" s="68"/>
    </row>
    <row r="15" spans="1:23" s="66" customFormat="1" ht="34.5" customHeight="1" x14ac:dyDescent="0.2">
      <c r="A15" s="63" t="s">
        <v>38</v>
      </c>
      <c r="B15" s="64" t="s">
        <v>304</v>
      </c>
      <c r="C15" s="65"/>
      <c r="D15" s="65" t="s">
        <v>314</v>
      </c>
      <c r="E15" s="65" t="s">
        <v>320</v>
      </c>
      <c r="F15" s="68">
        <v>9373</v>
      </c>
      <c r="G15" s="68">
        <v>9373</v>
      </c>
      <c r="H15" s="68"/>
      <c r="I15" s="68"/>
      <c r="J15" s="68"/>
      <c r="K15" s="68"/>
      <c r="L15" s="68"/>
      <c r="M15" s="68"/>
      <c r="N15" s="68"/>
      <c r="O15" s="68"/>
      <c r="P15" s="68"/>
      <c r="Q15" s="68"/>
      <c r="R15" s="68">
        <v>5000</v>
      </c>
      <c r="S15" s="68">
        <v>5000</v>
      </c>
      <c r="T15" s="68"/>
      <c r="U15" s="68">
        <v>5000</v>
      </c>
      <c r="V15" s="68">
        <v>5000</v>
      </c>
      <c r="W15" s="68"/>
    </row>
    <row r="16" spans="1:23" s="66" customFormat="1" ht="47.25" customHeight="1" x14ac:dyDescent="0.2">
      <c r="A16" s="63" t="s">
        <v>39</v>
      </c>
      <c r="B16" s="64" t="s">
        <v>305</v>
      </c>
      <c r="C16" s="65"/>
      <c r="D16" s="65" t="s">
        <v>314</v>
      </c>
      <c r="E16" s="65" t="s">
        <v>321</v>
      </c>
      <c r="F16" s="68">
        <v>2355</v>
      </c>
      <c r="G16" s="68">
        <v>2355</v>
      </c>
      <c r="H16" s="68"/>
      <c r="I16" s="68"/>
      <c r="J16" s="68"/>
      <c r="K16" s="68"/>
      <c r="L16" s="68"/>
      <c r="M16" s="68"/>
      <c r="N16" s="68"/>
      <c r="O16" s="68"/>
      <c r="P16" s="68"/>
      <c r="Q16" s="68"/>
      <c r="R16" s="68">
        <v>2355</v>
      </c>
      <c r="S16" s="68">
        <v>2355</v>
      </c>
      <c r="T16" s="68"/>
      <c r="U16" s="68">
        <v>2355</v>
      </c>
      <c r="V16" s="68">
        <v>2355</v>
      </c>
      <c r="W16" s="68"/>
    </row>
    <row r="17" spans="1:23" s="66" customFormat="1" ht="47.25" customHeight="1" x14ac:dyDescent="0.2">
      <c r="A17" s="63" t="s">
        <v>40</v>
      </c>
      <c r="B17" s="64" t="s">
        <v>306</v>
      </c>
      <c r="C17" s="65"/>
      <c r="D17" s="65" t="s">
        <v>314</v>
      </c>
      <c r="E17" s="65" t="s">
        <v>322</v>
      </c>
      <c r="F17" s="68">
        <v>1830</v>
      </c>
      <c r="G17" s="68">
        <v>1830</v>
      </c>
      <c r="H17" s="68"/>
      <c r="I17" s="68"/>
      <c r="J17" s="68"/>
      <c r="K17" s="68"/>
      <c r="L17" s="68"/>
      <c r="M17" s="68"/>
      <c r="N17" s="68"/>
      <c r="O17" s="68"/>
      <c r="P17" s="68"/>
      <c r="Q17" s="68"/>
      <c r="R17" s="68">
        <v>1830</v>
      </c>
      <c r="S17" s="68">
        <v>1830</v>
      </c>
      <c r="T17" s="68"/>
      <c r="U17" s="68">
        <v>1830</v>
      </c>
      <c r="V17" s="68">
        <v>1830</v>
      </c>
      <c r="W17" s="68"/>
    </row>
    <row r="18" spans="1:23" s="66" customFormat="1" ht="50.25" customHeight="1" x14ac:dyDescent="0.2">
      <c r="A18" s="63" t="s">
        <v>41</v>
      </c>
      <c r="B18" s="64" t="s">
        <v>307</v>
      </c>
      <c r="C18" s="65"/>
      <c r="D18" s="65" t="s">
        <v>314</v>
      </c>
      <c r="E18" s="65" t="s">
        <v>323</v>
      </c>
      <c r="F18" s="68">
        <v>4060</v>
      </c>
      <c r="G18" s="68">
        <v>4060</v>
      </c>
      <c r="H18" s="68"/>
      <c r="I18" s="68"/>
      <c r="J18" s="68"/>
      <c r="K18" s="68"/>
      <c r="L18" s="68"/>
      <c r="M18" s="68"/>
      <c r="N18" s="68"/>
      <c r="O18" s="68"/>
      <c r="P18" s="68"/>
      <c r="Q18" s="68"/>
      <c r="R18" s="68">
        <v>2000</v>
      </c>
      <c r="S18" s="68">
        <v>2000</v>
      </c>
      <c r="T18" s="68"/>
      <c r="U18" s="68">
        <v>2000</v>
      </c>
      <c r="V18" s="68">
        <v>2000</v>
      </c>
      <c r="W18" s="68"/>
    </row>
    <row r="19" spans="1:23" s="66" customFormat="1" ht="46.5" customHeight="1" x14ac:dyDescent="0.2">
      <c r="A19" s="63" t="s">
        <v>42</v>
      </c>
      <c r="B19" s="64" t="s">
        <v>308</v>
      </c>
      <c r="C19" s="65"/>
      <c r="D19" s="65" t="s">
        <v>314</v>
      </c>
      <c r="E19" s="65" t="s">
        <v>324</v>
      </c>
      <c r="F19" s="68">
        <v>2280</v>
      </c>
      <c r="G19" s="68">
        <v>2280</v>
      </c>
      <c r="H19" s="68"/>
      <c r="I19" s="68"/>
      <c r="J19" s="68"/>
      <c r="K19" s="68"/>
      <c r="L19" s="68"/>
      <c r="M19" s="68"/>
      <c r="N19" s="68"/>
      <c r="O19" s="68"/>
      <c r="P19" s="68"/>
      <c r="Q19" s="68"/>
      <c r="R19" s="68">
        <v>2280</v>
      </c>
      <c r="S19" s="68">
        <v>2280</v>
      </c>
      <c r="T19" s="68"/>
      <c r="U19" s="68">
        <v>2280</v>
      </c>
      <c r="V19" s="68">
        <v>2280</v>
      </c>
      <c r="W19" s="68"/>
    </row>
    <row r="20" spans="1:23" s="66" customFormat="1" ht="50.25" customHeight="1" x14ac:dyDescent="0.2">
      <c r="A20" s="63" t="s">
        <v>43</v>
      </c>
      <c r="B20" s="64" t="s">
        <v>309</v>
      </c>
      <c r="C20" s="65"/>
      <c r="D20" s="65" t="s">
        <v>313</v>
      </c>
      <c r="E20" s="65" t="s">
        <v>325</v>
      </c>
      <c r="F20" s="68">
        <v>10500</v>
      </c>
      <c r="G20" s="68">
        <v>10500</v>
      </c>
      <c r="H20" s="68"/>
      <c r="I20" s="68"/>
      <c r="J20" s="68"/>
      <c r="K20" s="68"/>
      <c r="L20" s="68"/>
      <c r="M20" s="68"/>
      <c r="N20" s="68"/>
      <c r="O20" s="68"/>
      <c r="P20" s="68"/>
      <c r="Q20" s="68"/>
      <c r="R20" s="68">
        <v>4000</v>
      </c>
      <c r="S20" s="68">
        <v>4000</v>
      </c>
      <c r="T20" s="68"/>
      <c r="U20" s="68">
        <v>4000</v>
      </c>
      <c r="V20" s="68">
        <v>4000</v>
      </c>
      <c r="W20" s="68"/>
    </row>
    <row r="21" spans="1:23" s="66" customFormat="1" x14ac:dyDescent="0.2"/>
    <row r="22" spans="1:23" s="66" customFormat="1" x14ac:dyDescent="0.2"/>
    <row r="23" spans="1:23" s="66" customFormat="1" x14ac:dyDescent="0.2"/>
    <row r="24" spans="1:23" s="66" customFormat="1" x14ac:dyDescent="0.2"/>
    <row r="25" spans="1:23" s="66" customFormat="1" x14ac:dyDescent="0.2"/>
    <row r="26" spans="1:23" s="66" customFormat="1" x14ac:dyDescent="0.2"/>
    <row r="27" spans="1:23" s="66" customFormat="1" x14ac:dyDescent="0.2"/>
    <row r="28" spans="1:23" s="66" customFormat="1" x14ac:dyDescent="0.2"/>
    <row r="29" spans="1:23" s="66" customFormat="1" x14ac:dyDescent="0.2"/>
    <row r="30" spans="1:23" s="66" customFormat="1" x14ac:dyDescent="0.2"/>
    <row r="31" spans="1:23" s="66" customFormat="1" x14ac:dyDescent="0.2"/>
    <row r="32" spans="1:23" s="66" customFormat="1" x14ac:dyDescent="0.2"/>
    <row r="33" s="66" customFormat="1" x14ac:dyDescent="0.2"/>
    <row r="34" s="66" customFormat="1" x14ac:dyDescent="0.2"/>
    <row r="35" s="66" customFormat="1" x14ac:dyDescent="0.2"/>
    <row r="36" s="66" customFormat="1" x14ac:dyDescent="0.2"/>
    <row r="37" s="66" customFormat="1" x14ac:dyDescent="0.2"/>
    <row r="38" s="66" customFormat="1" x14ac:dyDescent="0.2"/>
    <row r="39" s="66" customFormat="1" x14ac:dyDescent="0.2"/>
    <row r="40" s="66" customFormat="1" x14ac:dyDescent="0.2"/>
    <row r="41" s="66" customFormat="1" x14ac:dyDescent="0.2"/>
    <row r="42" s="66" customFormat="1" x14ac:dyDescent="0.2"/>
    <row r="43" s="66" customFormat="1" x14ac:dyDescent="0.2"/>
    <row r="44" s="66" customFormat="1" x14ac:dyDescent="0.2"/>
    <row r="45" s="66" customFormat="1" x14ac:dyDescent="0.2"/>
    <row r="46" s="66" customFormat="1" x14ac:dyDescent="0.2"/>
    <row r="47" s="66" customFormat="1" x14ac:dyDescent="0.2"/>
  </sheetData>
  <mergeCells count="39">
    <mergeCell ref="E4:H5"/>
    <mergeCell ref="H7:H8"/>
    <mergeCell ref="E6:E8"/>
    <mergeCell ref="G7:G8"/>
    <mergeCell ref="A4:A8"/>
    <mergeCell ref="B4:B8"/>
    <mergeCell ref="C4:C8"/>
    <mergeCell ref="D4:D8"/>
    <mergeCell ref="G6:H6"/>
    <mergeCell ref="F6:F8"/>
    <mergeCell ref="J6:K6"/>
    <mergeCell ref="K7:K8"/>
    <mergeCell ref="I6:I8"/>
    <mergeCell ref="J7:J8"/>
    <mergeCell ref="P6:Q6"/>
    <mergeCell ref="P7:P8"/>
    <mergeCell ref="Q7:Q8"/>
    <mergeCell ref="M6:N6"/>
    <mergeCell ref="O6:O8"/>
    <mergeCell ref="U5:W5"/>
    <mergeCell ref="I4:Q4"/>
    <mergeCell ref="O5:Q5"/>
    <mergeCell ref="I5:K5"/>
    <mergeCell ref="L5:N5"/>
    <mergeCell ref="A1:W1"/>
    <mergeCell ref="A2:W2"/>
    <mergeCell ref="L6:L8"/>
    <mergeCell ref="M7:M8"/>
    <mergeCell ref="N7:N8"/>
    <mergeCell ref="U6:U8"/>
    <mergeCell ref="V6:W6"/>
    <mergeCell ref="S7:S8"/>
    <mergeCell ref="T7:T8"/>
    <mergeCell ref="V7:V8"/>
    <mergeCell ref="W7:W8"/>
    <mergeCell ref="R6:R8"/>
    <mergeCell ref="S6:T6"/>
    <mergeCell ref="R4:W4"/>
    <mergeCell ref="R5:T5"/>
  </mergeCells>
  <printOptions horizontalCentered="1"/>
  <pageMargins left="0" right="0" top="0" bottom="0" header="0.31496062992125984" footer="0.31496062992125984"/>
  <pageSetup paperSize="9" scale="50" orientation="landscape" verticalDpi="0" r:id="rId1"/>
  <headerFooter differentFirst="1">
    <oddHeader>&amp;C&amp;P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PLII.1</vt:lpstr>
      <vt:lpstr>PLII.2</vt:lpstr>
      <vt:lpstr>PLII.3</vt:lpstr>
      <vt:lpstr>PLII.4</vt:lpstr>
      <vt:lpstr>PLII.5</vt:lpstr>
      <vt:lpstr>PLII.1!Print_Area</vt:lpstr>
      <vt:lpstr>PLII.2!Print_Area</vt:lpstr>
      <vt:lpstr>PLII.3!Print_Area</vt:lpstr>
      <vt:lpstr>PLII.1!Print_Titles</vt:lpstr>
      <vt:lpstr>PLII.2!Print_Titles</vt:lpstr>
      <vt:lpstr>PLII.3!Print_Titles</vt:lpstr>
      <vt:lpstr>PLII.4!Print_Titles</vt:lpstr>
      <vt:lpstr>PLII.5!Print_Titles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 Kim Dung</dc:creator>
  <cp:lastModifiedBy>cccc</cp:lastModifiedBy>
  <cp:lastPrinted>2023-05-11T08:42:38Z</cp:lastPrinted>
  <dcterms:created xsi:type="dcterms:W3CDTF">1996-10-14T23:33:28Z</dcterms:created>
  <dcterms:modified xsi:type="dcterms:W3CDTF">2023-05-11T08:43:33Z</dcterms:modified>
</cp:coreProperties>
</file>